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/>
  </bookViews>
  <sheets>
    <sheet name="Eksel" sheetId="5" r:id="rId1"/>
    <sheet name="1Via0" sheetId="10" r:id="rId2"/>
    <sheet name="1Via" sheetId="4" r:id="rId3"/>
    <sheet name="1Via2" sheetId="8" r:id="rId4"/>
    <sheet name="1Via3" sheetId="11" r:id="rId5"/>
    <sheet name="2V" sheetId="14" r:id="rId6"/>
    <sheet name="2Via2" sheetId="13" r:id="rId7"/>
    <sheet name="Factorial" sheetId="6" r:id="rId8"/>
    <sheet name="Factorial2" sheetId="12" r:id="rId9"/>
  </sheets>
  <calcPr calcId="125725"/>
</workbook>
</file>

<file path=xl/calcChain.xml><?xml version="1.0" encoding="utf-8"?>
<calcChain xmlns="http://schemas.openxmlformats.org/spreadsheetml/2006/main">
  <c r="E17" i="12"/>
  <c r="D17"/>
  <c r="C17"/>
  <c r="E16"/>
  <c r="D16"/>
  <c r="C16"/>
  <c r="E15"/>
  <c r="D15"/>
  <c r="C15"/>
  <c r="E20" i="11"/>
  <c r="E19"/>
  <c r="E18"/>
  <c r="D17"/>
  <c r="C17"/>
  <c r="B17"/>
  <c r="E17" s="1"/>
  <c r="F20" i="10"/>
  <c r="F19"/>
  <c r="F18"/>
  <c r="F17"/>
  <c r="B15" i="8"/>
  <c r="E10"/>
  <c r="D10"/>
  <c r="C10"/>
  <c r="B10"/>
  <c r="F10" s="1"/>
  <c r="E9"/>
  <c r="D9"/>
  <c r="C9"/>
  <c r="B9"/>
  <c r="F9" s="1"/>
  <c r="B17" s="1"/>
  <c r="B16" s="1"/>
  <c r="E8"/>
  <c r="E11" s="1"/>
  <c r="D8"/>
  <c r="D11" s="1"/>
  <c r="C8"/>
  <c r="C11" s="1"/>
  <c r="B8"/>
  <c r="F8" s="1"/>
  <c r="G13" s="1"/>
  <c r="C17" l="1"/>
  <c r="C16" s="1"/>
  <c r="D16" s="1"/>
  <c r="B11"/>
  <c r="F11" s="1"/>
  <c r="C15" s="1"/>
  <c r="D15" s="1"/>
  <c r="E15" l="1"/>
</calcChain>
</file>

<file path=xl/sharedStrings.xml><?xml version="1.0" encoding="utf-8"?>
<sst xmlns="http://schemas.openxmlformats.org/spreadsheetml/2006/main" count="270" uniqueCount="126">
  <si>
    <t>A</t>
  </si>
  <si>
    <t>B</t>
  </si>
  <si>
    <t>C</t>
  </si>
  <si>
    <t>D</t>
  </si>
  <si>
    <t>anova 2 factor</t>
  </si>
  <si>
    <t>anova 2 factor replicas</t>
  </si>
  <si>
    <t>anova 1 factor</t>
  </si>
  <si>
    <t>5 PPT</t>
  </si>
  <si>
    <t>15 PPT</t>
  </si>
  <si>
    <t>35 PPT</t>
  </si>
  <si>
    <t>T 25 o</t>
  </si>
  <si>
    <t>T 30 o</t>
  </si>
  <si>
    <t>Dieta 1</t>
  </si>
  <si>
    <t>Dieta 2</t>
  </si>
  <si>
    <t>Dieta 3</t>
  </si>
  <si>
    <t>Dieta 4</t>
  </si>
  <si>
    <t>Ex</t>
  </si>
  <si>
    <t>n</t>
  </si>
  <si>
    <t>Ex2</t>
  </si>
  <si>
    <t>(Ex)2/n</t>
  </si>
  <si>
    <t>Fuente</t>
  </si>
  <si>
    <t>df</t>
  </si>
  <si>
    <t>SC</t>
  </si>
  <si>
    <t>SMC</t>
  </si>
  <si>
    <t>F</t>
  </si>
  <si>
    <t>Dieta</t>
  </si>
  <si>
    <t>F(0,05)</t>
  </si>
  <si>
    <t>Error</t>
  </si>
  <si>
    <t>Total</t>
  </si>
  <si>
    <t>Análisis de varianza de un factor</t>
  </si>
  <si>
    <t>RESUMEN</t>
  </si>
  <si>
    <t>Grupos</t>
  </si>
  <si>
    <t>Cuenta</t>
  </si>
  <si>
    <t>Suma</t>
  </si>
  <si>
    <t>Promedio</t>
  </si>
  <si>
    <t>Varianza</t>
  </si>
  <si>
    <t>ANÁLISIS DE VARIANZA</t>
  </si>
  <si>
    <t>Origen de las variaciones</t>
  </si>
  <si>
    <t>Suma de cuadrados</t>
  </si>
  <si>
    <t>Grados de libertad</t>
  </si>
  <si>
    <t>Promedio de los cuadrados</t>
  </si>
  <si>
    <t>Probabilidad</t>
  </si>
  <si>
    <t>Valor crítico para F</t>
  </si>
  <si>
    <t>Entre grupos</t>
  </si>
  <si>
    <t>Dentro de los grupos</t>
  </si>
  <si>
    <t>1via</t>
  </si>
  <si>
    <t>2via</t>
  </si>
  <si>
    <t>factorial</t>
  </si>
  <si>
    <t>Análisis de varianza de dos factores con varias muestras por grupo</t>
  </si>
  <si>
    <t>Muestra</t>
  </si>
  <si>
    <t>Columnas</t>
  </si>
  <si>
    <t>Interacción</t>
  </si>
  <si>
    <t>Dentro del grupo</t>
  </si>
  <si>
    <t>1.- Una lista de palabras sin sentido se presenta en la pantalla del ordenador con cuatro</t>
  </si>
  <si>
    <t>procedimientos diferentes, asignados al azar a un grupo de sujetos. Posteriormente se</t>
  </si>
  <si>
    <t>les realiza una prueba de recuerdo de dichas palabras, obteniéndose los siguientes</t>
  </si>
  <si>
    <t>resultados:</t>
  </si>
  <si>
    <t xml:space="preserve">Procdmt. I   </t>
  </si>
  <si>
    <t>Procdmt. II</t>
  </si>
  <si>
    <t>Procdmt. III</t>
  </si>
  <si>
    <t>Procdmt. IV</t>
  </si>
  <si>
    <t>TOTAL</t>
  </si>
  <si>
    <r>
      <t>Ex</t>
    </r>
    <r>
      <rPr>
        <b/>
        <vertAlign val="superscript"/>
        <sz val="12"/>
        <color indexed="8"/>
        <rFont val="Times New Roman"/>
        <family val="1"/>
      </rPr>
      <t>2</t>
    </r>
  </si>
  <si>
    <r>
      <t>(Ex)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/n</t>
    </r>
  </si>
  <si>
    <t>Frente Variacion</t>
  </si>
  <si>
    <t>Grados de Libertad</t>
  </si>
  <si>
    <t>SMS</t>
  </si>
  <si>
    <t>Procedimiento</t>
  </si>
  <si>
    <t>w = (7,01 &gt; 3,05)</t>
  </si>
  <si>
    <t>G.d Libert</t>
  </si>
  <si>
    <t>Prom.de los Cuadr</t>
  </si>
  <si>
    <t>V.critic de F</t>
  </si>
  <si>
    <t>2.- Que procedimientos son significativamente diferentes y cuales no (p=0.05)</t>
  </si>
  <si>
    <t>N</t>
  </si>
  <si>
    <t>Proced</t>
  </si>
  <si>
    <t>IV</t>
  </si>
  <si>
    <t>I</t>
  </si>
  <si>
    <t>III</t>
  </si>
  <si>
    <t>II</t>
  </si>
  <si>
    <t>X</t>
  </si>
  <si>
    <t>p</t>
  </si>
  <si>
    <t>rp</t>
  </si>
  <si>
    <t xml:space="preserve">Sxj = </t>
  </si>
  <si>
    <t>2.- Los miembros de un equipo ciclista se dividen al azar en tres grupos que entrenan</t>
  </si>
  <si>
    <t>con métodos diferentes. El primer grupo realiza largos recorridos a ritmo pausado, el</t>
  </si>
  <si>
    <t>segundo grupo realiza series cortas de alta intensidad y el tercero trabaja en el gimnasio</t>
  </si>
  <si>
    <t>con pesas y se ejercita en el pedaleo de alta frecuencia. Después de un mes de</t>
  </si>
  <si>
    <t>entrenamiento se realiza un test de rendimiento consistente en un recorrido</t>
  </si>
  <si>
    <t>cronometrado de 9 Km. Los tiempos empleados fueron los siguientes:</t>
  </si>
  <si>
    <t xml:space="preserve">Método I  </t>
  </si>
  <si>
    <t>Método II</t>
  </si>
  <si>
    <t>Método III</t>
  </si>
  <si>
    <t>Método</t>
  </si>
  <si>
    <t>RP</t>
  </si>
  <si>
    <t>Metodos</t>
  </si>
  <si>
    <t>w = (9,37 &gt; 3,89)</t>
  </si>
  <si>
    <t>G.L</t>
  </si>
  <si>
    <t>Prom de los C</t>
  </si>
  <si>
    <t>Valor crítico  F</t>
  </si>
  <si>
    <t>Ácido</t>
  </si>
  <si>
    <t>Alcalino</t>
  </si>
  <si>
    <t>Acido</t>
  </si>
  <si>
    <t>todo</t>
  </si>
  <si>
    <t>Origen de las var</t>
  </si>
  <si>
    <t>Prom de C</t>
  </si>
  <si>
    <t>V crítico  F</t>
  </si>
  <si>
    <t xml:space="preserve">BLOQUE </t>
  </si>
  <si>
    <t>Pilcener</t>
  </si>
  <si>
    <t>Braman</t>
  </si>
  <si>
    <t>Club</t>
  </si>
  <si>
    <t>Acostumbrada</t>
  </si>
  <si>
    <t>A medias</t>
  </si>
  <si>
    <t>No acostumbrada</t>
  </si>
  <si>
    <t>Análisis de varianza de dos factores con una sola muestra por grupo</t>
  </si>
  <si>
    <t>Orig de varcion</t>
  </si>
  <si>
    <t>P.C</t>
  </si>
  <si>
    <t>Proba.</t>
  </si>
  <si>
    <t>V. Crit para F</t>
  </si>
  <si>
    <t>Filas</t>
  </si>
  <si>
    <t>Alimento 1</t>
  </si>
  <si>
    <t>Alimento 2</t>
  </si>
  <si>
    <t>Alimento 3</t>
  </si>
  <si>
    <t>Camaronera 1</t>
  </si>
  <si>
    <t>Camaronera 2</t>
  </si>
  <si>
    <t>Camaronera 3</t>
  </si>
  <si>
    <t>Camaronera 4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</si>
</sst>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4"/>
      <name val="Palatino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0" fillId="0" borderId="0" xfId="0" quotePrefix="1" applyAlignment="1">
      <alignment horizontal="left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3" xfId="1" quotePrefix="1" applyBorder="1" applyAlignment="1">
      <alignment horizontal="left"/>
    </xf>
    <xf numFmtId="2" fontId="1" fillId="0" borderId="0" xfId="1" applyNumberFormat="1"/>
    <xf numFmtId="0" fontId="1" fillId="0" borderId="4" xfId="1" applyBorder="1"/>
    <xf numFmtId="0" fontId="1" fillId="0" borderId="0" xfId="1" applyFill="1" applyBorder="1"/>
    <xf numFmtId="0" fontId="3" fillId="0" borderId="5" xfId="1" applyFont="1" applyFill="1" applyBorder="1" applyAlignment="1">
      <alignment horizontal="center"/>
    </xf>
    <xf numFmtId="0" fontId="1" fillId="0" borderId="0" xfId="1" applyFill="1" applyBorder="1" applyAlignment="1"/>
    <xf numFmtId="0" fontId="1" fillId="0" borderId="2" xfId="1" applyFill="1" applyBorder="1" applyAlignment="1"/>
    <xf numFmtId="0" fontId="3" fillId="0" borderId="5" xfId="1" applyFont="1" applyFill="1" applyBorder="1" applyAlignment="1">
      <alignment horizontal="center" wrapText="1"/>
    </xf>
    <xf numFmtId="0" fontId="0" fillId="0" borderId="0" xfId="2" applyNumberFormat="1" applyFont="1" applyFill="1" applyBorder="1" applyAlignment="1"/>
    <xf numFmtId="2" fontId="1" fillId="0" borderId="0" xfId="1" applyNumberFormat="1" applyFill="1" applyBorder="1" applyAlignment="1"/>
    <xf numFmtId="0" fontId="4" fillId="0" borderId="0" xfId="1" applyFont="1"/>
    <xf numFmtId="0" fontId="4" fillId="0" borderId="8" xfId="1" applyFont="1" applyBorder="1"/>
    <xf numFmtId="0" fontId="4" fillId="0" borderId="9" xfId="1" applyFont="1" applyBorder="1"/>
    <xf numFmtId="0" fontId="4" fillId="0" borderId="10" xfId="1" applyFont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4" fillId="0" borderId="17" xfId="1" applyFont="1" applyBorder="1"/>
    <xf numFmtId="0" fontId="1" fillId="0" borderId="9" xfId="1" applyBorder="1"/>
    <xf numFmtId="0" fontId="1" fillId="0" borderId="10" xfId="1" applyBorder="1"/>
    <xf numFmtId="0" fontId="4" fillId="0" borderId="11" xfId="1" applyFont="1" applyBorder="1"/>
    <xf numFmtId="0" fontId="5" fillId="0" borderId="11" xfId="1" applyFont="1" applyBorder="1"/>
    <xf numFmtId="0" fontId="5" fillId="0" borderId="18" xfId="1" applyFont="1" applyBorder="1"/>
    <xf numFmtId="0" fontId="1" fillId="0" borderId="19" xfId="1" applyBorder="1"/>
    <xf numFmtId="0" fontId="1" fillId="0" borderId="20" xfId="1" applyBorder="1"/>
    <xf numFmtId="0" fontId="4" fillId="0" borderId="21" xfId="1" applyFont="1" applyBorder="1"/>
    <xf numFmtId="0" fontId="1" fillId="0" borderId="7" xfId="1" applyBorder="1"/>
    <xf numFmtId="0" fontId="4" fillId="0" borderId="22" xfId="1" applyFont="1" applyFill="1" applyBorder="1"/>
    <xf numFmtId="0" fontId="4" fillId="0" borderId="23" xfId="1" applyFont="1" applyFill="1" applyBorder="1"/>
    <xf numFmtId="0" fontId="4" fillId="0" borderId="23" xfId="1" applyFont="1" applyBorder="1"/>
    <xf numFmtId="0" fontId="4" fillId="0" borderId="18" xfId="1" applyFont="1" applyBorder="1"/>
    <xf numFmtId="0" fontId="1" fillId="0" borderId="24" xfId="1" applyBorder="1"/>
    <xf numFmtId="164" fontId="3" fillId="0" borderId="5" xfId="1" applyNumberFormat="1" applyFont="1" applyFill="1" applyBorder="1" applyAlignment="1">
      <alignment horizontal="center"/>
    </xf>
    <xf numFmtId="164" fontId="1" fillId="0" borderId="0" xfId="1" applyNumberFormat="1"/>
    <xf numFmtId="164" fontId="1" fillId="0" borderId="0" xfId="1" applyNumberFormat="1" applyFill="1" applyBorder="1" applyAlignment="1"/>
    <xf numFmtId="164" fontId="1" fillId="0" borderId="2" xfId="1" applyNumberFormat="1" applyFill="1" applyBorder="1" applyAlignment="1"/>
    <xf numFmtId="164" fontId="4" fillId="0" borderId="0" xfId="1" applyNumberFormat="1" applyFont="1"/>
    <xf numFmtId="0" fontId="4" fillId="0" borderId="0" xfId="1" quotePrefix="1" applyFont="1" applyAlignment="1">
      <alignment horizontal="left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4" fillId="0" borderId="8" xfId="1" applyFont="1" applyFill="1" applyBorder="1"/>
    <xf numFmtId="0" fontId="4" fillId="0" borderId="18" xfId="1" applyFont="1" applyFill="1" applyBorder="1"/>
    <xf numFmtId="0" fontId="1" fillId="0" borderId="19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left"/>
    </xf>
    <xf numFmtId="0" fontId="1" fillId="0" borderId="18" xfId="1" applyBorder="1"/>
    <xf numFmtId="0" fontId="1" fillId="0" borderId="25" xfId="1" applyBorder="1"/>
    <xf numFmtId="0" fontId="1" fillId="0" borderId="26" xfId="1" applyBorder="1"/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4" fillId="0" borderId="11" xfId="1" applyFont="1" applyFill="1" applyBorder="1"/>
    <xf numFmtId="2" fontId="3" fillId="0" borderId="5" xfId="1" applyNumberFormat="1" applyFont="1" applyFill="1" applyBorder="1" applyAlignment="1">
      <alignment horizontal="center"/>
    </xf>
    <xf numFmtId="2" fontId="1" fillId="0" borderId="2" xfId="1" applyNumberFormat="1" applyFill="1" applyBorder="1" applyAlignment="1"/>
    <xf numFmtId="0" fontId="1" fillId="0" borderId="8" xfId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textRotation="90" wrapText="1"/>
    </xf>
    <xf numFmtId="0" fontId="7" fillId="0" borderId="12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top" textRotation="90" wrapText="1"/>
    </xf>
    <xf numFmtId="0" fontId="7" fillId="0" borderId="19" xfId="1" applyFont="1" applyBorder="1" applyAlignment="1">
      <alignment horizontal="center" vertical="top" wrapText="1"/>
    </xf>
    <xf numFmtId="0" fontId="7" fillId="0" borderId="20" xfId="1" applyFont="1" applyBorder="1" applyAlignment="1">
      <alignment horizontal="center" vertical="top" wrapText="1"/>
    </xf>
    <xf numFmtId="0" fontId="1" fillId="0" borderId="31" xfId="1" applyBorder="1"/>
    <xf numFmtId="0" fontId="4" fillId="0" borderId="24" xfId="1" applyFont="1" applyBorder="1"/>
    <xf numFmtId="0" fontId="8" fillId="0" borderId="6" xfId="1" applyFont="1" applyFill="1" applyBorder="1" applyAlignment="1">
      <alignment horizontal="right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activeCell="B2" sqref="B2"/>
    </sheetView>
  </sheetViews>
  <sheetFormatPr baseColWidth="10" defaultRowHeight="15"/>
  <cols>
    <col min="1" max="1" width="20.7109375" bestFit="1" customWidth="1"/>
  </cols>
  <sheetData>
    <row r="1" spans="1:2">
      <c r="A1" t="s">
        <v>6</v>
      </c>
      <c r="B1" t="s">
        <v>45</v>
      </c>
    </row>
    <row r="2" spans="1:2">
      <c r="A2" s="3" t="s">
        <v>5</v>
      </c>
      <c r="B2" t="s">
        <v>47</v>
      </c>
    </row>
    <row r="3" spans="1:2">
      <c r="A3" s="3" t="s">
        <v>4</v>
      </c>
      <c r="B3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8"/>
  <sheetViews>
    <sheetView workbookViewId="0">
      <selection activeCell="G57" sqref="G57"/>
    </sheetView>
  </sheetViews>
  <sheetFormatPr baseColWidth="10" defaultRowHeight="12.75"/>
  <cols>
    <col min="1" max="1" width="23.140625" style="2" customWidth="1"/>
    <col min="2" max="2" width="9" style="2" customWidth="1"/>
    <col min="3" max="3" width="11.42578125" style="2"/>
    <col min="4" max="4" width="16" style="2" customWidth="1"/>
    <col min="5" max="5" width="11.85546875" style="2" customWidth="1"/>
    <col min="6" max="6" width="15.42578125" style="2" bestFit="1" customWidth="1"/>
    <col min="7" max="7" width="14.140625" style="2" customWidth="1"/>
    <col min="8" max="256" width="11.42578125" style="2"/>
    <col min="257" max="257" width="23.140625" style="2" customWidth="1"/>
    <col min="258" max="258" width="9" style="2" customWidth="1"/>
    <col min="259" max="259" width="11.42578125" style="2"/>
    <col min="260" max="260" width="16" style="2" customWidth="1"/>
    <col min="261" max="261" width="11.85546875" style="2" customWidth="1"/>
    <col min="262" max="262" width="15.42578125" style="2" bestFit="1" customWidth="1"/>
    <col min="263" max="263" width="14.140625" style="2" customWidth="1"/>
    <col min="264" max="512" width="11.42578125" style="2"/>
    <col min="513" max="513" width="23.140625" style="2" customWidth="1"/>
    <col min="514" max="514" width="9" style="2" customWidth="1"/>
    <col min="515" max="515" width="11.42578125" style="2"/>
    <col min="516" max="516" width="16" style="2" customWidth="1"/>
    <col min="517" max="517" width="11.85546875" style="2" customWidth="1"/>
    <col min="518" max="518" width="15.42578125" style="2" bestFit="1" customWidth="1"/>
    <col min="519" max="519" width="14.140625" style="2" customWidth="1"/>
    <col min="520" max="768" width="11.42578125" style="2"/>
    <col min="769" max="769" width="23.140625" style="2" customWidth="1"/>
    <col min="770" max="770" width="9" style="2" customWidth="1"/>
    <col min="771" max="771" width="11.42578125" style="2"/>
    <col min="772" max="772" width="16" style="2" customWidth="1"/>
    <col min="773" max="773" width="11.85546875" style="2" customWidth="1"/>
    <col min="774" max="774" width="15.42578125" style="2" bestFit="1" customWidth="1"/>
    <col min="775" max="775" width="14.140625" style="2" customWidth="1"/>
    <col min="776" max="1024" width="11.42578125" style="2"/>
    <col min="1025" max="1025" width="23.140625" style="2" customWidth="1"/>
    <col min="1026" max="1026" width="9" style="2" customWidth="1"/>
    <col min="1027" max="1027" width="11.42578125" style="2"/>
    <col min="1028" max="1028" width="16" style="2" customWidth="1"/>
    <col min="1029" max="1029" width="11.85546875" style="2" customWidth="1"/>
    <col min="1030" max="1030" width="15.42578125" style="2" bestFit="1" customWidth="1"/>
    <col min="1031" max="1031" width="14.140625" style="2" customWidth="1"/>
    <col min="1032" max="1280" width="11.42578125" style="2"/>
    <col min="1281" max="1281" width="23.140625" style="2" customWidth="1"/>
    <col min="1282" max="1282" width="9" style="2" customWidth="1"/>
    <col min="1283" max="1283" width="11.42578125" style="2"/>
    <col min="1284" max="1284" width="16" style="2" customWidth="1"/>
    <col min="1285" max="1285" width="11.85546875" style="2" customWidth="1"/>
    <col min="1286" max="1286" width="15.42578125" style="2" bestFit="1" customWidth="1"/>
    <col min="1287" max="1287" width="14.140625" style="2" customWidth="1"/>
    <col min="1288" max="1536" width="11.42578125" style="2"/>
    <col min="1537" max="1537" width="23.140625" style="2" customWidth="1"/>
    <col min="1538" max="1538" width="9" style="2" customWidth="1"/>
    <col min="1539" max="1539" width="11.42578125" style="2"/>
    <col min="1540" max="1540" width="16" style="2" customWidth="1"/>
    <col min="1541" max="1541" width="11.85546875" style="2" customWidth="1"/>
    <col min="1542" max="1542" width="15.42578125" style="2" bestFit="1" customWidth="1"/>
    <col min="1543" max="1543" width="14.140625" style="2" customWidth="1"/>
    <col min="1544" max="1792" width="11.42578125" style="2"/>
    <col min="1793" max="1793" width="23.140625" style="2" customWidth="1"/>
    <col min="1794" max="1794" width="9" style="2" customWidth="1"/>
    <col min="1795" max="1795" width="11.42578125" style="2"/>
    <col min="1796" max="1796" width="16" style="2" customWidth="1"/>
    <col min="1797" max="1797" width="11.85546875" style="2" customWidth="1"/>
    <col min="1798" max="1798" width="15.42578125" style="2" bestFit="1" customWidth="1"/>
    <col min="1799" max="1799" width="14.140625" style="2" customWidth="1"/>
    <col min="1800" max="2048" width="11.42578125" style="2"/>
    <col min="2049" max="2049" width="23.140625" style="2" customWidth="1"/>
    <col min="2050" max="2050" width="9" style="2" customWidth="1"/>
    <col min="2051" max="2051" width="11.42578125" style="2"/>
    <col min="2052" max="2052" width="16" style="2" customWidth="1"/>
    <col min="2053" max="2053" width="11.85546875" style="2" customWidth="1"/>
    <col min="2054" max="2054" width="15.42578125" style="2" bestFit="1" customWidth="1"/>
    <col min="2055" max="2055" width="14.140625" style="2" customWidth="1"/>
    <col min="2056" max="2304" width="11.42578125" style="2"/>
    <col min="2305" max="2305" width="23.140625" style="2" customWidth="1"/>
    <col min="2306" max="2306" width="9" style="2" customWidth="1"/>
    <col min="2307" max="2307" width="11.42578125" style="2"/>
    <col min="2308" max="2308" width="16" style="2" customWidth="1"/>
    <col min="2309" max="2309" width="11.85546875" style="2" customWidth="1"/>
    <col min="2310" max="2310" width="15.42578125" style="2" bestFit="1" customWidth="1"/>
    <col min="2311" max="2311" width="14.140625" style="2" customWidth="1"/>
    <col min="2312" max="2560" width="11.42578125" style="2"/>
    <col min="2561" max="2561" width="23.140625" style="2" customWidth="1"/>
    <col min="2562" max="2562" width="9" style="2" customWidth="1"/>
    <col min="2563" max="2563" width="11.42578125" style="2"/>
    <col min="2564" max="2564" width="16" style="2" customWidth="1"/>
    <col min="2565" max="2565" width="11.85546875" style="2" customWidth="1"/>
    <col min="2566" max="2566" width="15.42578125" style="2" bestFit="1" customWidth="1"/>
    <col min="2567" max="2567" width="14.140625" style="2" customWidth="1"/>
    <col min="2568" max="2816" width="11.42578125" style="2"/>
    <col min="2817" max="2817" width="23.140625" style="2" customWidth="1"/>
    <col min="2818" max="2818" width="9" style="2" customWidth="1"/>
    <col min="2819" max="2819" width="11.42578125" style="2"/>
    <col min="2820" max="2820" width="16" style="2" customWidth="1"/>
    <col min="2821" max="2821" width="11.85546875" style="2" customWidth="1"/>
    <col min="2822" max="2822" width="15.42578125" style="2" bestFit="1" customWidth="1"/>
    <col min="2823" max="2823" width="14.140625" style="2" customWidth="1"/>
    <col min="2824" max="3072" width="11.42578125" style="2"/>
    <col min="3073" max="3073" width="23.140625" style="2" customWidth="1"/>
    <col min="3074" max="3074" width="9" style="2" customWidth="1"/>
    <col min="3075" max="3075" width="11.42578125" style="2"/>
    <col min="3076" max="3076" width="16" style="2" customWidth="1"/>
    <col min="3077" max="3077" width="11.85546875" style="2" customWidth="1"/>
    <col min="3078" max="3078" width="15.42578125" style="2" bestFit="1" customWidth="1"/>
    <col min="3079" max="3079" width="14.140625" style="2" customWidth="1"/>
    <col min="3080" max="3328" width="11.42578125" style="2"/>
    <col min="3329" max="3329" width="23.140625" style="2" customWidth="1"/>
    <col min="3330" max="3330" width="9" style="2" customWidth="1"/>
    <col min="3331" max="3331" width="11.42578125" style="2"/>
    <col min="3332" max="3332" width="16" style="2" customWidth="1"/>
    <col min="3333" max="3333" width="11.85546875" style="2" customWidth="1"/>
    <col min="3334" max="3334" width="15.42578125" style="2" bestFit="1" customWidth="1"/>
    <col min="3335" max="3335" width="14.140625" style="2" customWidth="1"/>
    <col min="3336" max="3584" width="11.42578125" style="2"/>
    <col min="3585" max="3585" width="23.140625" style="2" customWidth="1"/>
    <col min="3586" max="3586" width="9" style="2" customWidth="1"/>
    <col min="3587" max="3587" width="11.42578125" style="2"/>
    <col min="3588" max="3588" width="16" style="2" customWidth="1"/>
    <col min="3589" max="3589" width="11.85546875" style="2" customWidth="1"/>
    <col min="3590" max="3590" width="15.42578125" style="2" bestFit="1" customWidth="1"/>
    <col min="3591" max="3591" width="14.140625" style="2" customWidth="1"/>
    <col min="3592" max="3840" width="11.42578125" style="2"/>
    <col min="3841" max="3841" width="23.140625" style="2" customWidth="1"/>
    <col min="3842" max="3842" width="9" style="2" customWidth="1"/>
    <col min="3843" max="3843" width="11.42578125" style="2"/>
    <col min="3844" max="3844" width="16" style="2" customWidth="1"/>
    <col min="3845" max="3845" width="11.85546875" style="2" customWidth="1"/>
    <col min="3846" max="3846" width="15.42578125" style="2" bestFit="1" customWidth="1"/>
    <col min="3847" max="3847" width="14.140625" style="2" customWidth="1"/>
    <col min="3848" max="4096" width="11.42578125" style="2"/>
    <col min="4097" max="4097" width="23.140625" style="2" customWidth="1"/>
    <col min="4098" max="4098" width="9" style="2" customWidth="1"/>
    <col min="4099" max="4099" width="11.42578125" style="2"/>
    <col min="4100" max="4100" width="16" style="2" customWidth="1"/>
    <col min="4101" max="4101" width="11.85546875" style="2" customWidth="1"/>
    <col min="4102" max="4102" width="15.42578125" style="2" bestFit="1" customWidth="1"/>
    <col min="4103" max="4103" width="14.140625" style="2" customWidth="1"/>
    <col min="4104" max="4352" width="11.42578125" style="2"/>
    <col min="4353" max="4353" width="23.140625" style="2" customWidth="1"/>
    <col min="4354" max="4354" width="9" style="2" customWidth="1"/>
    <col min="4355" max="4355" width="11.42578125" style="2"/>
    <col min="4356" max="4356" width="16" style="2" customWidth="1"/>
    <col min="4357" max="4357" width="11.85546875" style="2" customWidth="1"/>
    <col min="4358" max="4358" width="15.42578125" style="2" bestFit="1" customWidth="1"/>
    <col min="4359" max="4359" width="14.140625" style="2" customWidth="1"/>
    <col min="4360" max="4608" width="11.42578125" style="2"/>
    <col min="4609" max="4609" width="23.140625" style="2" customWidth="1"/>
    <col min="4610" max="4610" width="9" style="2" customWidth="1"/>
    <col min="4611" max="4611" width="11.42578125" style="2"/>
    <col min="4612" max="4612" width="16" style="2" customWidth="1"/>
    <col min="4613" max="4613" width="11.85546875" style="2" customWidth="1"/>
    <col min="4614" max="4614" width="15.42578125" style="2" bestFit="1" customWidth="1"/>
    <col min="4615" max="4615" width="14.140625" style="2" customWidth="1"/>
    <col min="4616" max="4864" width="11.42578125" style="2"/>
    <col min="4865" max="4865" width="23.140625" style="2" customWidth="1"/>
    <col min="4866" max="4866" width="9" style="2" customWidth="1"/>
    <col min="4867" max="4867" width="11.42578125" style="2"/>
    <col min="4868" max="4868" width="16" style="2" customWidth="1"/>
    <col min="4869" max="4869" width="11.85546875" style="2" customWidth="1"/>
    <col min="4870" max="4870" width="15.42578125" style="2" bestFit="1" customWidth="1"/>
    <col min="4871" max="4871" width="14.140625" style="2" customWidth="1"/>
    <col min="4872" max="5120" width="11.42578125" style="2"/>
    <col min="5121" max="5121" width="23.140625" style="2" customWidth="1"/>
    <col min="5122" max="5122" width="9" style="2" customWidth="1"/>
    <col min="5123" max="5123" width="11.42578125" style="2"/>
    <col min="5124" max="5124" width="16" style="2" customWidth="1"/>
    <col min="5125" max="5125" width="11.85546875" style="2" customWidth="1"/>
    <col min="5126" max="5126" width="15.42578125" style="2" bestFit="1" customWidth="1"/>
    <col min="5127" max="5127" width="14.140625" style="2" customWidth="1"/>
    <col min="5128" max="5376" width="11.42578125" style="2"/>
    <col min="5377" max="5377" width="23.140625" style="2" customWidth="1"/>
    <col min="5378" max="5378" width="9" style="2" customWidth="1"/>
    <col min="5379" max="5379" width="11.42578125" style="2"/>
    <col min="5380" max="5380" width="16" style="2" customWidth="1"/>
    <col min="5381" max="5381" width="11.85546875" style="2" customWidth="1"/>
    <col min="5382" max="5382" width="15.42578125" style="2" bestFit="1" customWidth="1"/>
    <col min="5383" max="5383" width="14.140625" style="2" customWidth="1"/>
    <col min="5384" max="5632" width="11.42578125" style="2"/>
    <col min="5633" max="5633" width="23.140625" style="2" customWidth="1"/>
    <col min="5634" max="5634" width="9" style="2" customWidth="1"/>
    <col min="5635" max="5635" width="11.42578125" style="2"/>
    <col min="5636" max="5636" width="16" style="2" customWidth="1"/>
    <col min="5637" max="5637" width="11.85546875" style="2" customWidth="1"/>
    <col min="5638" max="5638" width="15.42578125" style="2" bestFit="1" customWidth="1"/>
    <col min="5639" max="5639" width="14.140625" style="2" customWidth="1"/>
    <col min="5640" max="5888" width="11.42578125" style="2"/>
    <col min="5889" max="5889" width="23.140625" style="2" customWidth="1"/>
    <col min="5890" max="5890" width="9" style="2" customWidth="1"/>
    <col min="5891" max="5891" width="11.42578125" style="2"/>
    <col min="5892" max="5892" width="16" style="2" customWidth="1"/>
    <col min="5893" max="5893" width="11.85546875" style="2" customWidth="1"/>
    <col min="5894" max="5894" width="15.42578125" style="2" bestFit="1" customWidth="1"/>
    <col min="5895" max="5895" width="14.140625" style="2" customWidth="1"/>
    <col min="5896" max="6144" width="11.42578125" style="2"/>
    <col min="6145" max="6145" width="23.140625" style="2" customWidth="1"/>
    <col min="6146" max="6146" width="9" style="2" customWidth="1"/>
    <col min="6147" max="6147" width="11.42578125" style="2"/>
    <col min="6148" max="6148" width="16" style="2" customWidth="1"/>
    <col min="6149" max="6149" width="11.85546875" style="2" customWidth="1"/>
    <col min="6150" max="6150" width="15.42578125" style="2" bestFit="1" customWidth="1"/>
    <col min="6151" max="6151" width="14.140625" style="2" customWidth="1"/>
    <col min="6152" max="6400" width="11.42578125" style="2"/>
    <col min="6401" max="6401" width="23.140625" style="2" customWidth="1"/>
    <col min="6402" max="6402" width="9" style="2" customWidth="1"/>
    <col min="6403" max="6403" width="11.42578125" style="2"/>
    <col min="6404" max="6404" width="16" style="2" customWidth="1"/>
    <col min="6405" max="6405" width="11.85546875" style="2" customWidth="1"/>
    <col min="6406" max="6406" width="15.42578125" style="2" bestFit="1" customWidth="1"/>
    <col min="6407" max="6407" width="14.140625" style="2" customWidth="1"/>
    <col min="6408" max="6656" width="11.42578125" style="2"/>
    <col min="6657" max="6657" width="23.140625" style="2" customWidth="1"/>
    <col min="6658" max="6658" width="9" style="2" customWidth="1"/>
    <col min="6659" max="6659" width="11.42578125" style="2"/>
    <col min="6660" max="6660" width="16" style="2" customWidth="1"/>
    <col min="6661" max="6661" width="11.85546875" style="2" customWidth="1"/>
    <col min="6662" max="6662" width="15.42578125" style="2" bestFit="1" customWidth="1"/>
    <col min="6663" max="6663" width="14.140625" style="2" customWidth="1"/>
    <col min="6664" max="6912" width="11.42578125" style="2"/>
    <col min="6913" max="6913" width="23.140625" style="2" customWidth="1"/>
    <col min="6914" max="6914" width="9" style="2" customWidth="1"/>
    <col min="6915" max="6915" width="11.42578125" style="2"/>
    <col min="6916" max="6916" width="16" style="2" customWidth="1"/>
    <col min="6917" max="6917" width="11.85546875" style="2" customWidth="1"/>
    <col min="6918" max="6918" width="15.42578125" style="2" bestFit="1" customWidth="1"/>
    <col min="6919" max="6919" width="14.140625" style="2" customWidth="1"/>
    <col min="6920" max="7168" width="11.42578125" style="2"/>
    <col min="7169" max="7169" width="23.140625" style="2" customWidth="1"/>
    <col min="7170" max="7170" width="9" style="2" customWidth="1"/>
    <col min="7171" max="7171" width="11.42578125" style="2"/>
    <col min="7172" max="7172" width="16" style="2" customWidth="1"/>
    <col min="7173" max="7173" width="11.85546875" style="2" customWidth="1"/>
    <col min="7174" max="7174" width="15.42578125" style="2" bestFit="1" customWidth="1"/>
    <col min="7175" max="7175" width="14.140625" style="2" customWidth="1"/>
    <col min="7176" max="7424" width="11.42578125" style="2"/>
    <col min="7425" max="7425" width="23.140625" style="2" customWidth="1"/>
    <col min="7426" max="7426" width="9" style="2" customWidth="1"/>
    <col min="7427" max="7427" width="11.42578125" style="2"/>
    <col min="7428" max="7428" width="16" style="2" customWidth="1"/>
    <col min="7429" max="7429" width="11.85546875" style="2" customWidth="1"/>
    <col min="7430" max="7430" width="15.42578125" style="2" bestFit="1" customWidth="1"/>
    <col min="7431" max="7431" width="14.140625" style="2" customWidth="1"/>
    <col min="7432" max="7680" width="11.42578125" style="2"/>
    <col min="7681" max="7681" width="23.140625" style="2" customWidth="1"/>
    <col min="7682" max="7682" width="9" style="2" customWidth="1"/>
    <col min="7683" max="7683" width="11.42578125" style="2"/>
    <col min="7684" max="7684" width="16" style="2" customWidth="1"/>
    <col min="7685" max="7685" width="11.85546875" style="2" customWidth="1"/>
    <col min="7686" max="7686" width="15.42578125" style="2" bestFit="1" customWidth="1"/>
    <col min="7687" max="7687" width="14.140625" style="2" customWidth="1"/>
    <col min="7688" max="7936" width="11.42578125" style="2"/>
    <col min="7937" max="7937" width="23.140625" style="2" customWidth="1"/>
    <col min="7938" max="7938" width="9" style="2" customWidth="1"/>
    <col min="7939" max="7939" width="11.42578125" style="2"/>
    <col min="7940" max="7940" width="16" style="2" customWidth="1"/>
    <col min="7941" max="7941" width="11.85546875" style="2" customWidth="1"/>
    <col min="7942" max="7942" width="15.42578125" style="2" bestFit="1" customWidth="1"/>
    <col min="7943" max="7943" width="14.140625" style="2" customWidth="1"/>
    <col min="7944" max="8192" width="11.42578125" style="2"/>
    <col min="8193" max="8193" width="23.140625" style="2" customWidth="1"/>
    <col min="8194" max="8194" width="9" style="2" customWidth="1"/>
    <col min="8195" max="8195" width="11.42578125" style="2"/>
    <col min="8196" max="8196" width="16" style="2" customWidth="1"/>
    <col min="8197" max="8197" width="11.85546875" style="2" customWidth="1"/>
    <col min="8198" max="8198" width="15.42578125" style="2" bestFit="1" customWidth="1"/>
    <col min="8199" max="8199" width="14.140625" style="2" customWidth="1"/>
    <col min="8200" max="8448" width="11.42578125" style="2"/>
    <col min="8449" max="8449" width="23.140625" style="2" customWidth="1"/>
    <col min="8450" max="8450" width="9" style="2" customWidth="1"/>
    <col min="8451" max="8451" width="11.42578125" style="2"/>
    <col min="8452" max="8452" width="16" style="2" customWidth="1"/>
    <col min="8453" max="8453" width="11.85546875" style="2" customWidth="1"/>
    <col min="8454" max="8454" width="15.42578125" style="2" bestFit="1" customWidth="1"/>
    <col min="8455" max="8455" width="14.140625" style="2" customWidth="1"/>
    <col min="8456" max="8704" width="11.42578125" style="2"/>
    <col min="8705" max="8705" width="23.140625" style="2" customWidth="1"/>
    <col min="8706" max="8706" width="9" style="2" customWidth="1"/>
    <col min="8707" max="8707" width="11.42578125" style="2"/>
    <col min="8708" max="8708" width="16" style="2" customWidth="1"/>
    <col min="8709" max="8709" width="11.85546875" style="2" customWidth="1"/>
    <col min="8710" max="8710" width="15.42578125" style="2" bestFit="1" customWidth="1"/>
    <col min="8711" max="8711" width="14.140625" style="2" customWidth="1"/>
    <col min="8712" max="8960" width="11.42578125" style="2"/>
    <col min="8961" max="8961" width="23.140625" style="2" customWidth="1"/>
    <col min="8962" max="8962" width="9" style="2" customWidth="1"/>
    <col min="8963" max="8963" width="11.42578125" style="2"/>
    <col min="8964" max="8964" width="16" style="2" customWidth="1"/>
    <col min="8965" max="8965" width="11.85546875" style="2" customWidth="1"/>
    <col min="8966" max="8966" width="15.42578125" style="2" bestFit="1" customWidth="1"/>
    <col min="8967" max="8967" width="14.140625" style="2" customWidth="1"/>
    <col min="8968" max="9216" width="11.42578125" style="2"/>
    <col min="9217" max="9217" width="23.140625" style="2" customWidth="1"/>
    <col min="9218" max="9218" width="9" style="2" customWidth="1"/>
    <col min="9219" max="9219" width="11.42578125" style="2"/>
    <col min="9220" max="9220" width="16" style="2" customWidth="1"/>
    <col min="9221" max="9221" width="11.85546875" style="2" customWidth="1"/>
    <col min="9222" max="9222" width="15.42578125" style="2" bestFit="1" customWidth="1"/>
    <col min="9223" max="9223" width="14.140625" style="2" customWidth="1"/>
    <col min="9224" max="9472" width="11.42578125" style="2"/>
    <col min="9473" max="9473" width="23.140625" style="2" customWidth="1"/>
    <col min="9474" max="9474" width="9" style="2" customWidth="1"/>
    <col min="9475" max="9475" width="11.42578125" style="2"/>
    <col min="9476" max="9476" width="16" style="2" customWidth="1"/>
    <col min="9477" max="9477" width="11.85546875" style="2" customWidth="1"/>
    <col min="9478" max="9478" width="15.42578125" style="2" bestFit="1" customWidth="1"/>
    <col min="9479" max="9479" width="14.140625" style="2" customWidth="1"/>
    <col min="9480" max="9728" width="11.42578125" style="2"/>
    <col min="9729" max="9729" width="23.140625" style="2" customWidth="1"/>
    <col min="9730" max="9730" width="9" style="2" customWidth="1"/>
    <col min="9731" max="9731" width="11.42578125" style="2"/>
    <col min="9732" max="9732" width="16" style="2" customWidth="1"/>
    <col min="9733" max="9733" width="11.85546875" style="2" customWidth="1"/>
    <col min="9734" max="9734" width="15.42578125" style="2" bestFit="1" customWidth="1"/>
    <col min="9735" max="9735" width="14.140625" style="2" customWidth="1"/>
    <col min="9736" max="9984" width="11.42578125" style="2"/>
    <col min="9985" max="9985" width="23.140625" style="2" customWidth="1"/>
    <col min="9986" max="9986" width="9" style="2" customWidth="1"/>
    <col min="9987" max="9987" width="11.42578125" style="2"/>
    <col min="9988" max="9988" width="16" style="2" customWidth="1"/>
    <col min="9989" max="9989" width="11.85546875" style="2" customWidth="1"/>
    <col min="9990" max="9990" width="15.42578125" style="2" bestFit="1" customWidth="1"/>
    <col min="9991" max="9991" width="14.140625" style="2" customWidth="1"/>
    <col min="9992" max="10240" width="11.42578125" style="2"/>
    <col min="10241" max="10241" width="23.140625" style="2" customWidth="1"/>
    <col min="10242" max="10242" width="9" style="2" customWidth="1"/>
    <col min="10243" max="10243" width="11.42578125" style="2"/>
    <col min="10244" max="10244" width="16" style="2" customWidth="1"/>
    <col min="10245" max="10245" width="11.85546875" style="2" customWidth="1"/>
    <col min="10246" max="10246" width="15.42578125" style="2" bestFit="1" customWidth="1"/>
    <col min="10247" max="10247" width="14.140625" style="2" customWidth="1"/>
    <col min="10248" max="10496" width="11.42578125" style="2"/>
    <col min="10497" max="10497" width="23.140625" style="2" customWidth="1"/>
    <col min="10498" max="10498" width="9" style="2" customWidth="1"/>
    <col min="10499" max="10499" width="11.42578125" style="2"/>
    <col min="10500" max="10500" width="16" style="2" customWidth="1"/>
    <col min="10501" max="10501" width="11.85546875" style="2" customWidth="1"/>
    <col min="10502" max="10502" width="15.42578125" style="2" bestFit="1" customWidth="1"/>
    <col min="10503" max="10503" width="14.140625" style="2" customWidth="1"/>
    <col min="10504" max="10752" width="11.42578125" style="2"/>
    <col min="10753" max="10753" width="23.140625" style="2" customWidth="1"/>
    <col min="10754" max="10754" width="9" style="2" customWidth="1"/>
    <col min="10755" max="10755" width="11.42578125" style="2"/>
    <col min="10756" max="10756" width="16" style="2" customWidth="1"/>
    <col min="10757" max="10757" width="11.85546875" style="2" customWidth="1"/>
    <col min="10758" max="10758" width="15.42578125" style="2" bestFit="1" customWidth="1"/>
    <col min="10759" max="10759" width="14.140625" style="2" customWidth="1"/>
    <col min="10760" max="11008" width="11.42578125" style="2"/>
    <col min="11009" max="11009" width="23.140625" style="2" customWidth="1"/>
    <col min="11010" max="11010" width="9" style="2" customWidth="1"/>
    <col min="11011" max="11011" width="11.42578125" style="2"/>
    <col min="11012" max="11012" width="16" style="2" customWidth="1"/>
    <col min="11013" max="11013" width="11.85546875" style="2" customWidth="1"/>
    <col min="11014" max="11014" width="15.42578125" style="2" bestFit="1" customWidth="1"/>
    <col min="11015" max="11015" width="14.140625" style="2" customWidth="1"/>
    <col min="11016" max="11264" width="11.42578125" style="2"/>
    <col min="11265" max="11265" width="23.140625" style="2" customWidth="1"/>
    <col min="11266" max="11266" width="9" style="2" customWidth="1"/>
    <col min="11267" max="11267" width="11.42578125" style="2"/>
    <col min="11268" max="11268" width="16" style="2" customWidth="1"/>
    <col min="11269" max="11269" width="11.85546875" style="2" customWidth="1"/>
    <col min="11270" max="11270" width="15.42578125" style="2" bestFit="1" customWidth="1"/>
    <col min="11271" max="11271" width="14.140625" style="2" customWidth="1"/>
    <col min="11272" max="11520" width="11.42578125" style="2"/>
    <col min="11521" max="11521" width="23.140625" style="2" customWidth="1"/>
    <col min="11522" max="11522" width="9" style="2" customWidth="1"/>
    <col min="11523" max="11523" width="11.42578125" style="2"/>
    <col min="11524" max="11524" width="16" style="2" customWidth="1"/>
    <col min="11525" max="11525" width="11.85546875" style="2" customWidth="1"/>
    <col min="11526" max="11526" width="15.42578125" style="2" bestFit="1" customWidth="1"/>
    <col min="11527" max="11527" width="14.140625" style="2" customWidth="1"/>
    <col min="11528" max="11776" width="11.42578125" style="2"/>
    <col min="11777" max="11777" width="23.140625" style="2" customWidth="1"/>
    <col min="11778" max="11778" width="9" style="2" customWidth="1"/>
    <col min="11779" max="11779" width="11.42578125" style="2"/>
    <col min="11780" max="11780" width="16" style="2" customWidth="1"/>
    <col min="11781" max="11781" width="11.85546875" style="2" customWidth="1"/>
    <col min="11782" max="11782" width="15.42578125" style="2" bestFit="1" customWidth="1"/>
    <col min="11783" max="11783" width="14.140625" style="2" customWidth="1"/>
    <col min="11784" max="12032" width="11.42578125" style="2"/>
    <col min="12033" max="12033" width="23.140625" style="2" customWidth="1"/>
    <col min="12034" max="12034" width="9" style="2" customWidth="1"/>
    <col min="12035" max="12035" width="11.42578125" style="2"/>
    <col min="12036" max="12036" width="16" style="2" customWidth="1"/>
    <col min="12037" max="12037" width="11.85546875" style="2" customWidth="1"/>
    <col min="12038" max="12038" width="15.42578125" style="2" bestFit="1" customWidth="1"/>
    <col min="12039" max="12039" width="14.140625" style="2" customWidth="1"/>
    <col min="12040" max="12288" width="11.42578125" style="2"/>
    <col min="12289" max="12289" width="23.140625" style="2" customWidth="1"/>
    <col min="12290" max="12290" width="9" style="2" customWidth="1"/>
    <col min="12291" max="12291" width="11.42578125" style="2"/>
    <col min="12292" max="12292" width="16" style="2" customWidth="1"/>
    <col min="12293" max="12293" width="11.85546875" style="2" customWidth="1"/>
    <col min="12294" max="12294" width="15.42578125" style="2" bestFit="1" customWidth="1"/>
    <col min="12295" max="12295" width="14.140625" style="2" customWidth="1"/>
    <col min="12296" max="12544" width="11.42578125" style="2"/>
    <col min="12545" max="12545" width="23.140625" style="2" customWidth="1"/>
    <col min="12546" max="12546" width="9" style="2" customWidth="1"/>
    <col min="12547" max="12547" width="11.42578125" style="2"/>
    <col min="12548" max="12548" width="16" style="2" customWidth="1"/>
    <col min="12549" max="12549" width="11.85546875" style="2" customWidth="1"/>
    <col min="12550" max="12550" width="15.42578125" style="2" bestFit="1" customWidth="1"/>
    <col min="12551" max="12551" width="14.140625" style="2" customWidth="1"/>
    <col min="12552" max="12800" width="11.42578125" style="2"/>
    <col min="12801" max="12801" width="23.140625" style="2" customWidth="1"/>
    <col min="12802" max="12802" width="9" style="2" customWidth="1"/>
    <col min="12803" max="12803" width="11.42578125" style="2"/>
    <col min="12804" max="12804" width="16" style="2" customWidth="1"/>
    <col min="12805" max="12805" width="11.85546875" style="2" customWidth="1"/>
    <col min="12806" max="12806" width="15.42578125" style="2" bestFit="1" customWidth="1"/>
    <col min="12807" max="12807" width="14.140625" style="2" customWidth="1"/>
    <col min="12808" max="13056" width="11.42578125" style="2"/>
    <col min="13057" max="13057" width="23.140625" style="2" customWidth="1"/>
    <col min="13058" max="13058" width="9" style="2" customWidth="1"/>
    <col min="13059" max="13059" width="11.42578125" style="2"/>
    <col min="13060" max="13060" width="16" style="2" customWidth="1"/>
    <col min="13061" max="13061" width="11.85546875" style="2" customWidth="1"/>
    <col min="13062" max="13062" width="15.42578125" style="2" bestFit="1" customWidth="1"/>
    <col min="13063" max="13063" width="14.140625" style="2" customWidth="1"/>
    <col min="13064" max="13312" width="11.42578125" style="2"/>
    <col min="13313" max="13313" width="23.140625" style="2" customWidth="1"/>
    <col min="13314" max="13314" width="9" style="2" customWidth="1"/>
    <col min="13315" max="13315" width="11.42578125" style="2"/>
    <col min="13316" max="13316" width="16" style="2" customWidth="1"/>
    <col min="13317" max="13317" width="11.85546875" style="2" customWidth="1"/>
    <col min="13318" max="13318" width="15.42578125" style="2" bestFit="1" customWidth="1"/>
    <col min="13319" max="13319" width="14.140625" style="2" customWidth="1"/>
    <col min="13320" max="13568" width="11.42578125" style="2"/>
    <col min="13569" max="13569" width="23.140625" style="2" customWidth="1"/>
    <col min="13570" max="13570" width="9" style="2" customWidth="1"/>
    <col min="13571" max="13571" width="11.42578125" style="2"/>
    <col min="13572" max="13572" width="16" style="2" customWidth="1"/>
    <col min="13573" max="13573" width="11.85546875" style="2" customWidth="1"/>
    <col min="13574" max="13574" width="15.42578125" style="2" bestFit="1" customWidth="1"/>
    <col min="13575" max="13575" width="14.140625" style="2" customWidth="1"/>
    <col min="13576" max="13824" width="11.42578125" style="2"/>
    <col min="13825" max="13825" width="23.140625" style="2" customWidth="1"/>
    <col min="13826" max="13826" width="9" style="2" customWidth="1"/>
    <col min="13827" max="13827" width="11.42578125" style="2"/>
    <col min="13828" max="13828" width="16" style="2" customWidth="1"/>
    <col min="13829" max="13829" width="11.85546875" style="2" customWidth="1"/>
    <col min="13830" max="13830" width="15.42578125" style="2" bestFit="1" customWidth="1"/>
    <col min="13831" max="13831" width="14.140625" style="2" customWidth="1"/>
    <col min="13832" max="14080" width="11.42578125" style="2"/>
    <col min="14081" max="14081" width="23.140625" style="2" customWidth="1"/>
    <col min="14082" max="14082" width="9" style="2" customWidth="1"/>
    <col min="14083" max="14083" width="11.42578125" style="2"/>
    <col min="14084" max="14084" width="16" style="2" customWidth="1"/>
    <col min="14085" max="14085" width="11.85546875" style="2" customWidth="1"/>
    <col min="14086" max="14086" width="15.42578125" style="2" bestFit="1" customWidth="1"/>
    <col min="14087" max="14087" width="14.140625" style="2" customWidth="1"/>
    <col min="14088" max="14336" width="11.42578125" style="2"/>
    <col min="14337" max="14337" width="23.140625" style="2" customWidth="1"/>
    <col min="14338" max="14338" width="9" style="2" customWidth="1"/>
    <col min="14339" max="14339" width="11.42578125" style="2"/>
    <col min="14340" max="14340" width="16" style="2" customWidth="1"/>
    <col min="14341" max="14341" width="11.85546875" style="2" customWidth="1"/>
    <col min="14342" max="14342" width="15.42578125" style="2" bestFit="1" customWidth="1"/>
    <col min="14343" max="14343" width="14.140625" style="2" customWidth="1"/>
    <col min="14344" max="14592" width="11.42578125" style="2"/>
    <col min="14593" max="14593" width="23.140625" style="2" customWidth="1"/>
    <col min="14594" max="14594" width="9" style="2" customWidth="1"/>
    <col min="14595" max="14595" width="11.42578125" style="2"/>
    <col min="14596" max="14596" width="16" style="2" customWidth="1"/>
    <col min="14597" max="14597" width="11.85546875" style="2" customWidth="1"/>
    <col min="14598" max="14598" width="15.42578125" style="2" bestFit="1" customWidth="1"/>
    <col min="14599" max="14599" width="14.140625" style="2" customWidth="1"/>
    <col min="14600" max="14848" width="11.42578125" style="2"/>
    <col min="14849" max="14849" width="23.140625" style="2" customWidth="1"/>
    <col min="14850" max="14850" width="9" style="2" customWidth="1"/>
    <col min="14851" max="14851" width="11.42578125" style="2"/>
    <col min="14852" max="14852" width="16" style="2" customWidth="1"/>
    <col min="14853" max="14853" width="11.85546875" style="2" customWidth="1"/>
    <col min="14854" max="14854" width="15.42578125" style="2" bestFit="1" customWidth="1"/>
    <col min="14855" max="14855" width="14.140625" style="2" customWidth="1"/>
    <col min="14856" max="15104" width="11.42578125" style="2"/>
    <col min="15105" max="15105" width="23.140625" style="2" customWidth="1"/>
    <col min="15106" max="15106" width="9" style="2" customWidth="1"/>
    <col min="15107" max="15107" width="11.42578125" style="2"/>
    <col min="15108" max="15108" width="16" style="2" customWidth="1"/>
    <col min="15109" max="15109" width="11.85546875" style="2" customWidth="1"/>
    <col min="15110" max="15110" width="15.42578125" style="2" bestFit="1" customWidth="1"/>
    <col min="15111" max="15111" width="14.140625" style="2" customWidth="1"/>
    <col min="15112" max="15360" width="11.42578125" style="2"/>
    <col min="15361" max="15361" width="23.140625" style="2" customWidth="1"/>
    <col min="15362" max="15362" width="9" style="2" customWidth="1"/>
    <col min="15363" max="15363" width="11.42578125" style="2"/>
    <col min="15364" max="15364" width="16" style="2" customWidth="1"/>
    <col min="15365" max="15365" width="11.85546875" style="2" customWidth="1"/>
    <col min="15366" max="15366" width="15.42578125" style="2" bestFit="1" customWidth="1"/>
    <col min="15367" max="15367" width="14.140625" style="2" customWidth="1"/>
    <col min="15368" max="15616" width="11.42578125" style="2"/>
    <col min="15617" max="15617" width="23.140625" style="2" customWidth="1"/>
    <col min="15618" max="15618" width="9" style="2" customWidth="1"/>
    <col min="15619" max="15619" width="11.42578125" style="2"/>
    <col min="15620" max="15620" width="16" style="2" customWidth="1"/>
    <col min="15621" max="15621" width="11.85546875" style="2" customWidth="1"/>
    <col min="15622" max="15622" width="15.42578125" style="2" bestFit="1" customWidth="1"/>
    <col min="15623" max="15623" width="14.140625" style="2" customWidth="1"/>
    <col min="15624" max="15872" width="11.42578125" style="2"/>
    <col min="15873" max="15873" width="23.140625" style="2" customWidth="1"/>
    <col min="15874" max="15874" width="9" style="2" customWidth="1"/>
    <col min="15875" max="15875" width="11.42578125" style="2"/>
    <col min="15876" max="15876" width="16" style="2" customWidth="1"/>
    <col min="15877" max="15877" width="11.85546875" style="2" customWidth="1"/>
    <col min="15878" max="15878" width="15.42578125" style="2" bestFit="1" customWidth="1"/>
    <col min="15879" max="15879" width="14.140625" style="2" customWidth="1"/>
    <col min="15880" max="16128" width="11.42578125" style="2"/>
    <col min="16129" max="16129" width="23.140625" style="2" customWidth="1"/>
    <col min="16130" max="16130" width="9" style="2" customWidth="1"/>
    <col min="16131" max="16131" width="11.42578125" style="2"/>
    <col min="16132" max="16132" width="16" style="2" customWidth="1"/>
    <col min="16133" max="16133" width="11.85546875" style="2" customWidth="1"/>
    <col min="16134" max="16134" width="15.42578125" style="2" bestFit="1" customWidth="1"/>
    <col min="16135" max="16135" width="14.140625" style="2" customWidth="1"/>
    <col min="16136" max="16384" width="11.42578125" style="2"/>
  </cols>
  <sheetData>
    <row r="2" spans="1:6">
      <c r="A2" s="17" t="s">
        <v>53</v>
      </c>
      <c r="B2" s="17"/>
      <c r="C2" s="17"/>
      <c r="D2" s="17"/>
      <c r="E2" s="17"/>
    </row>
    <row r="3" spans="1:6">
      <c r="A3" s="17" t="s">
        <v>54</v>
      </c>
      <c r="B3" s="17"/>
      <c r="C3" s="17"/>
      <c r="D3" s="17"/>
      <c r="E3" s="17"/>
    </row>
    <row r="4" spans="1:6">
      <c r="A4" s="17" t="s">
        <v>55</v>
      </c>
      <c r="B4" s="17"/>
      <c r="C4" s="17"/>
      <c r="D4" s="17"/>
      <c r="E4" s="17"/>
    </row>
    <row r="5" spans="1:6">
      <c r="A5" s="17" t="s">
        <v>56</v>
      </c>
      <c r="B5" s="17"/>
      <c r="C5" s="17"/>
      <c r="D5" s="17"/>
      <c r="E5" s="17"/>
    </row>
    <row r="7" spans="1:6" ht="13.5" thickBot="1"/>
    <row r="8" spans="1:6">
      <c r="B8" s="18" t="s">
        <v>57</v>
      </c>
      <c r="C8" s="19" t="s">
        <v>58</v>
      </c>
      <c r="D8" s="19" t="s">
        <v>59</v>
      </c>
      <c r="E8" s="20" t="s">
        <v>60</v>
      </c>
    </row>
    <row r="9" spans="1:6">
      <c r="B9" s="21">
        <v>5</v>
      </c>
      <c r="C9" s="22">
        <v>9</v>
      </c>
      <c r="D9" s="22">
        <v>8</v>
      </c>
      <c r="E9" s="23">
        <v>1</v>
      </c>
    </row>
    <row r="10" spans="1:6">
      <c r="B10" s="21">
        <v>7</v>
      </c>
      <c r="C10" s="22">
        <v>11</v>
      </c>
      <c r="D10" s="22">
        <v>6</v>
      </c>
      <c r="E10" s="23">
        <v>3</v>
      </c>
    </row>
    <row r="11" spans="1:6">
      <c r="B11" s="21">
        <v>6</v>
      </c>
      <c r="C11" s="22">
        <v>8</v>
      </c>
      <c r="D11" s="22">
        <v>9</v>
      </c>
      <c r="E11" s="23">
        <v>4</v>
      </c>
    </row>
    <row r="12" spans="1:6">
      <c r="B12" s="21">
        <v>3</v>
      </c>
      <c r="C12" s="22">
        <v>7</v>
      </c>
      <c r="D12" s="22">
        <v>5</v>
      </c>
      <c r="E12" s="23">
        <v>5</v>
      </c>
    </row>
    <row r="13" spans="1:6">
      <c r="B13" s="21">
        <v>9</v>
      </c>
      <c r="C13" s="22">
        <v>7</v>
      </c>
      <c r="D13" s="22">
        <v>7</v>
      </c>
      <c r="E13" s="23">
        <v>1</v>
      </c>
    </row>
    <row r="14" spans="1:6">
      <c r="B14" s="21">
        <v>7</v>
      </c>
      <c r="C14" s="22"/>
      <c r="D14" s="22">
        <v>4</v>
      </c>
      <c r="E14" s="23">
        <v>4</v>
      </c>
    </row>
    <row r="15" spans="1:6" ht="13.5" thickBot="1">
      <c r="B15" s="21">
        <v>4</v>
      </c>
      <c r="C15" s="22"/>
      <c r="D15" s="22">
        <v>4</v>
      </c>
      <c r="E15" s="23"/>
    </row>
    <row r="16" spans="1:6" ht="13.5" thickBot="1">
      <c r="B16" s="24">
        <v>2</v>
      </c>
      <c r="C16" s="25"/>
      <c r="D16" s="25"/>
      <c r="E16" s="26"/>
      <c r="F16" s="27" t="s">
        <v>61</v>
      </c>
    </row>
    <row r="17" spans="1:7">
      <c r="A17" s="18" t="s">
        <v>16</v>
      </c>
      <c r="B17" s="28">
        <v>43</v>
      </c>
      <c r="C17" s="28">
        <v>42</v>
      </c>
      <c r="D17" s="28">
        <v>43</v>
      </c>
      <c r="E17" s="28">
        <v>18</v>
      </c>
      <c r="F17" s="29">
        <f>SUM(B17:E17)</f>
        <v>146</v>
      </c>
    </row>
    <row r="18" spans="1:7">
      <c r="A18" s="30" t="s">
        <v>17</v>
      </c>
      <c r="B18" s="22">
        <v>8</v>
      </c>
      <c r="C18" s="22">
        <v>5</v>
      </c>
      <c r="D18" s="22">
        <v>7</v>
      </c>
      <c r="E18" s="22">
        <v>6</v>
      </c>
      <c r="F18" s="23">
        <f>SUM(B18:E18)</f>
        <v>26</v>
      </c>
    </row>
    <row r="19" spans="1:7" ht="18.75">
      <c r="A19" s="31" t="s">
        <v>62</v>
      </c>
      <c r="B19" s="22">
        <v>269</v>
      </c>
      <c r="C19" s="22">
        <v>364</v>
      </c>
      <c r="D19" s="22">
        <v>287</v>
      </c>
      <c r="E19" s="22">
        <v>68</v>
      </c>
      <c r="F19" s="23">
        <f>SUM(B19:E19)</f>
        <v>988</v>
      </c>
    </row>
    <row r="20" spans="1:7" ht="19.5" thickBot="1">
      <c r="A20" s="32" t="s">
        <v>63</v>
      </c>
      <c r="B20" s="33">
        <v>231.13</v>
      </c>
      <c r="C20" s="33">
        <v>352.8</v>
      </c>
      <c r="D20" s="33">
        <v>264.14</v>
      </c>
      <c r="E20" s="33">
        <v>54</v>
      </c>
      <c r="F20" s="34">
        <f>SUM(B20:E20)</f>
        <v>902.07</v>
      </c>
    </row>
    <row r="21" spans="1:7">
      <c r="A21" s="35"/>
      <c r="B21" s="36"/>
      <c r="C21" s="36"/>
      <c r="D21" s="36"/>
      <c r="E21" s="36"/>
      <c r="F21" s="36"/>
    </row>
    <row r="24" spans="1:7" ht="13.5" thickBot="1"/>
    <row r="25" spans="1:7">
      <c r="A25" s="18" t="s">
        <v>64</v>
      </c>
      <c r="B25" s="19" t="s">
        <v>65</v>
      </c>
      <c r="C25" s="19" t="s">
        <v>22</v>
      </c>
      <c r="D25" s="19" t="s">
        <v>66</v>
      </c>
      <c r="E25" s="20" t="s">
        <v>24</v>
      </c>
      <c r="F25" s="37" t="s">
        <v>24</v>
      </c>
    </row>
    <row r="26" spans="1:7">
      <c r="A26" s="30" t="s">
        <v>67</v>
      </c>
      <c r="B26" s="22">
        <v>3</v>
      </c>
      <c r="C26" s="22">
        <v>82.22</v>
      </c>
      <c r="D26" s="22">
        <v>27.41</v>
      </c>
      <c r="E26" s="23">
        <v>7.01</v>
      </c>
      <c r="F26" s="38">
        <v>3.05</v>
      </c>
    </row>
    <row r="27" spans="1:7">
      <c r="A27" s="30" t="s">
        <v>27</v>
      </c>
      <c r="B27" s="22">
        <v>22</v>
      </c>
      <c r="C27" s="22">
        <v>85.93</v>
      </c>
      <c r="D27" s="22">
        <v>3.91</v>
      </c>
      <c r="E27" s="23"/>
      <c r="F27" s="39" t="s">
        <v>68</v>
      </c>
      <c r="G27" s="17"/>
    </row>
    <row r="28" spans="1:7" ht="13.5" thickBot="1">
      <c r="A28" s="40" t="s">
        <v>28</v>
      </c>
      <c r="B28" s="33">
        <v>25</v>
      </c>
      <c r="C28" s="33">
        <v>168.15</v>
      </c>
      <c r="D28" s="33"/>
      <c r="E28" s="34"/>
      <c r="F28" s="41"/>
    </row>
    <row r="31" spans="1:7">
      <c r="A31" s="17" t="s">
        <v>29</v>
      </c>
    </row>
    <row r="33" spans="1:7" ht="13.5" thickBot="1">
      <c r="A33" s="17" t="s">
        <v>30</v>
      </c>
    </row>
    <row r="34" spans="1:7">
      <c r="A34" s="42" t="s">
        <v>31</v>
      </c>
      <c r="B34" s="42" t="s">
        <v>32</v>
      </c>
      <c r="C34" s="42" t="s">
        <v>33</v>
      </c>
      <c r="D34" s="42" t="s">
        <v>34</v>
      </c>
      <c r="E34" s="42" t="s">
        <v>35</v>
      </c>
      <c r="F34" s="43"/>
      <c r="G34" s="43"/>
    </row>
    <row r="35" spans="1:7">
      <c r="A35" s="44" t="s">
        <v>57</v>
      </c>
      <c r="B35" s="44">
        <v>8</v>
      </c>
      <c r="C35" s="44">
        <v>43</v>
      </c>
      <c r="D35" s="44">
        <v>5.375</v>
      </c>
      <c r="E35" s="44">
        <v>5.4107142857142856</v>
      </c>
      <c r="F35" s="43"/>
      <c r="G35" s="43"/>
    </row>
    <row r="36" spans="1:7">
      <c r="A36" s="44" t="s">
        <v>58</v>
      </c>
      <c r="B36" s="44">
        <v>5</v>
      </c>
      <c r="C36" s="44">
        <v>42</v>
      </c>
      <c r="D36" s="44">
        <v>8.4</v>
      </c>
      <c r="E36" s="44">
        <v>2.8</v>
      </c>
      <c r="F36" s="43"/>
      <c r="G36" s="43"/>
    </row>
    <row r="37" spans="1:7">
      <c r="A37" s="44" t="s">
        <v>59</v>
      </c>
      <c r="B37" s="44">
        <v>7</v>
      </c>
      <c r="C37" s="44">
        <v>43</v>
      </c>
      <c r="D37" s="44">
        <v>6.1428571428571432</v>
      </c>
      <c r="E37" s="44">
        <v>3.8095238095238053</v>
      </c>
      <c r="F37" s="43"/>
      <c r="G37" s="43"/>
    </row>
    <row r="38" spans="1:7" ht="13.5" thickBot="1">
      <c r="A38" s="45" t="s">
        <v>60</v>
      </c>
      <c r="B38" s="45">
        <v>6</v>
      </c>
      <c r="C38" s="45">
        <v>18</v>
      </c>
      <c r="D38" s="45">
        <v>3</v>
      </c>
      <c r="E38" s="45">
        <v>2.8</v>
      </c>
      <c r="F38" s="43"/>
      <c r="G38" s="43"/>
    </row>
    <row r="39" spans="1:7">
      <c r="A39" s="43"/>
      <c r="B39" s="43"/>
      <c r="C39" s="43"/>
      <c r="D39" s="43"/>
      <c r="E39" s="43"/>
      <c r="F39" s="43"/>
      <c r="G39" s="43"/>
    </row>
    <row r="40" spans="1:7">
      <c r="A40" s="43"/>
      <c r="B40" s="43"/>
      <c r="C40" s="43"/>
      <c r="D40" s="43"/>
      <c r="E40" s="43"/>
      <c r="F40" s="43"/>
      <c r="G40" s="43"/>
    </row>
    <row r="41" spans="1:7" ht="13.5" thickBot="1">
      <c r="A41" s="46" t="s">
        <v>36</v>
      </c>
      <c r="B41" s="43"/>
      <c r="C41" s="43"/>
      <c r="D41" s="43"/>
      <c r="E41" s="43"/>
      <c r="F41" s="43"/>
      <c r="G41" s="43"/>
    </row>
    <row r="42" spans="1:7">
      <c r="A42" s="42" t="s">
        <v>37</v>
      </c>
      <c r="B42" s="42" t="s">
        <v>22</v>
      </c>
      <c r="C42" s="42" t="s">
        <v>69</v>
      </c>
      <c r="D42" s="42" t="s">
        <v>70</v>
      </c>
      <c r="E42" s="42" t="s">
        <v>24</v>
      </c>
      <c r="F42" s="42" t="s">
        <v>41</v>
      </c>
      <c r="G42" s="42" t="s">
        <v>71</v>
      </c>
    </row>
    <row r="43" spans="1:7">
      <c r="A43" s="44" t="s">
        <v>43</v>
      </c>
      <c r="B43" s="44">
        <v>82.221703296703254</v>
      </c>
      <c r="C43" s="44">
        <v>3</v>
      </c>
      <c r="D43" s="44">
        <v>27.407234432234418</v>
      </c>
      <c r="E43" s="44">
        <v>7.0166894186677133</v>
      </c>
      <c r="F43" s="44">
        <v>1.7496575572640107E-3</v>
      </c>
      <c r="G43" s="44">
        <v>3.0491236202578875</v>
      </c>
    </row>
    <row r="44" spans="1:7">
      <c r="A44" s="44" t="s">
        <v>44</v>
      </c>
      <c r="B44" s="44">
        <v>85.932142857142935</v>
      </c>
      <c r="C44" s="44">
        <v>22</v>
      </c>
      <c r="D44" s="44">
        <v>3.9060064935064971</v>
      </c>
      <c r="E44" s="44"/>
      <c r="F44" s="44"/>
      <c r="G44" s="44"/>
    </row>
    <row r="45" spans="1:7">
      <c r="A45" s="44"/>
      <c r="B45" s="44"/>
      <c r="C45" s="44"/>
      <c r="D45" s="44"/>
      <c r="E45" s="44"/>
      <c r="F45" s="44"/>
      <c r="G45" s="44"/>
    </row>
    <row r="46" spans="1:7" ht="13.5" thickBot="1">
      <c r="A46" s="45" t="s">
        <v>28</v>
      </c>
      <c r="B46" s="45">
        <v>168.15384615384619</v>
      </c>
      <c r="C46" s="45">
        <v>25</v>
      </c>
      <c r="D46" s="45"/>
      <c r="E46" s="45"/>
      <c r="F46" s="45"/>
      <c r="G46" s="45"/>
    </row>
    <row r="50" spans="1:6">
      <c r="A50" s="47" t="s">
        <v>72</v>
      </c>
    </row>
    <row r="51" spans="1:6" ht="13.5" thickBot="1"/>
    <row r="52" spans="1:6">
      <c r="A52" s="18" t="s">
        <v>73</v>
      </c>
      <c r="B52" s="48">
        <v>6</v>
      </c>
      <c r="C52" s="48">
        <v>8</v>
      </c>
      <c r="D52" s="48">
        <v>7</v>
      </c>
      <c r="E52" s="49">
        <v>5</v>
      </c>
    </row>
    <row r="53" spans="1:6">
      <c r="A53" s="30" t="s">
        <v>74</v>
      </c>
      <c r="B53" s="50" t="s">
        <v>75</v>
      </c>
      <c r="C53" s="50" t="s">
        <v>76</v>
      </c>
      <c r="D53" s="50" t="s">
        <v>77</v>
      </c>
      <c r="E53" s="51" t="s">
        <v>78</v>
      </c>
    </row>
    <row r="54" spans="1:6" ht="13.5" thickBot="1">
      <c r="A54" s="40" t="s">
        <v>79</v>
      </c>
      <c r="B54" s="52">
        <v>3</v>
      </c>
      <c r="C54" s="52">
        <v>5.38</v>
      </c>
      <c r="D54" s="52">
        <v>6.14</v>
      </c>
      <c r="E54" s="53">
        <v>8.4</v>
      </c>
    </row>
    <row r="55" spans="1:6" ht="13.5" thickBot="1"/>
    <row r="56" spans="1:6">
      <c r="A56" s="54" t="s">
        <v>80</v>
      </c>
      <c r="B56" s="48">
        <v>2</v>
      </c>
      <c r="C56" s="48">
        <v>3</v>
      </c>
      <c r="D56" s="49">
        <v>4</v>
      </c>
    </row>
    <row r="57" spans="1:6" ht="13.5" thickBot="1">
      <c r="A57" s="55" t="s">
        <v>81</v>
      </c>
      <c r="B57" s="56">
        <v>2.93</v>
      </c>
      <c r="C57" s="56">
        <v>3.54</v>
      </c>
      <c r="D57" s="57">
        <v>3.91</v>
      </c>
      <c r="F57" s="2" t="s">
        <v>82</v>
      </c>
    </row>
    <row r="58" spans="1:6">
      <c r="A58" s="58"/>
    </row>
  </sheetData>
  <pageMargins left="0.75" right="0.75" top="1" bottom="1" header="0" footer="0"/>
  <pageSetup paperSize="9" orientation="portrait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/>
  </sheetViews>
  <sheetFormatPr baseColWidth="10" defaultRowHeight="12.75"/>
  <cols>
    <col min="1" max="16384" width="11.42578125" style="2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0.74</v>
      </c>
      <c r="B2" s="2">
        <v>0.68</v>
      </c>
      <c r="C2" s="2">
        <v>0.75</v>
      </c>
      <c r="D2" s="2">
        <v>0.72</v>
      </c>
    </row>
    <row r="3" spans="1:4">
      <c r="A3" s="2">
        <v>0.76</v>
      </c>
      <c r="B3" s="2">
        <v>0.71</v>
      </c>
      <c r="C3" s="2">
        <v>0.77</v>
      </c>
      <c r="D3" s="2">
        <v>0.74</v>
      </c>
    </row>
    <row r="4" spans="1:4">
      <c r="A4" s="2">
        <v>0.75</v>
      </c>
      <c r="B4" s="2">
        <v>0.71</v>
      </c>
      <c r="C4" s="2">
        <v>0.77</v>
      </c>
      <c r="D4" s="2">
        <v>0.73</v>
      </c>
    </row>
    <row r="5" spans="1:4">
      <c r="A5" s="2">
        <v>0.74</v>
      </c>
      <c r="B5" s="2">
        <v>0.72</v>
      </c>
      <c r="C5" s="2">
        <v>0.76</v>
      </c>
      <c r="D5" s="2">
        <v>0.73</v>
      </c>
    </row>
    <row r="6" spans="1:4">
      <c r="A6" s="2">
        <v>0.75</v>
      </c>
      <c r="C6" s="2">
        <v>0.75</v>
      </c>
    </row>
    <row r="7" spans="1:4">
      <c r="A7" s="2">
        <v>0.76</v>
      </c>
    </row>
  </sheetData>
  <printOptions gridLines="1" gridLinesSet="0"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A29" sqref="A29"/>
    </sheetView>
  </sheetViews>
  <sheetFormatPr baseColWidth="10" defaultRowHeight="12.75"/>
  <cols>
    <col min="1" max="6" width="11.42578125" style="2"/>
    <col min="7" max="7" width="12.42578125" style="2" bestFit="1" customWidth="1"/>
    <col min="8" max="262" width="11.42578125" style="2"/>
    <col min="263" max="263" width="12.42578125" style="2" bestFit="1" customWidth="1"/>
    <col min="264" max="518" width="11.42578125" style="2"/>
    <col min="519" max="519" width="12.42578125" style="2" bestFit="1" customWidth="1"/>
    <col min="520" max="774" width="11.42578125" style="2"/>
    <col min="775" max="775" width="12.42578125" style="2" bestFit="1" customWidth="1"/>
    <col min="776" max="1030" width="11.42578125" style="2"/>
    <col min="1031" max="1031" width="12.42578125" style="2" bestFit="1" customWidth="1"/>
    <col min="1032" max="1286" width="11.42578125" style="2"/>
    <col min="1287" max="1287" width="12.42578125" style="2" bestFit="1" customWidth="1"/>
    <col min="1288" max="1542" width="11.42578125" style="2"/>
    <col min="1543" max="1543" width="12.42578125" style="2" bestFit="1" customWidth="1"/>
    <col min="1544" max="1798" width="11.42578125" style="2"/>
    <col min="1799" max="1799" width="12.42578125" style="2" bestFit="1" customWidth="1"/>
    <col min="1800" max="2054" width="11.42578125" style="2"/>
    <col min="2055" max="2055" width="12.42578125" style="2" bestFit="1" customWidth="1"/>
    <col min="2056" max="2310" width="11.42578125" style="2"/>
    <col min="2311" max="2311" width="12.42578125" style="2" bestFit="1" customWidth="1"/>
    <col min="2312" max="2566" width="11.42578125" style="2"/>
    <col min="2567" max="2567" width="12.42578125" style="2" bestFit="1" customWidth="1"/>
    <col min="2568" max="2822" width="11.42578125" style="2"/>
    <col min="2823" max="2823" width="12.42578125" style="2" bestFit="1" customWidth="1"/>
    <col min="2824" max="3078" width="11.42578125" style="2"/>
    <col min="3079" max="3079" width="12.42578125" style="2" bestFit="1" customWidth="1"/>
    <col min="3080" max="3334" width="11.42578125" style="2"/>
    <col min="3335" max="3335" width="12.42578125" style="2" bestFit="1" customWidth="1"/>
    <col min="3336" max="3590" width="11.42578125" style="2"/>
    <col min="3591" max="3591" width="12.42578125" style="2" bestFit="1" customWidth="1"/>
    <col min="3592" max="3846" width="11.42578125" style="2"/>
    <col min="3847" max="3847" width="12.42578125" style="2" bestFit="1" customWidth="1"/>
    <col min="3848" max="4102" width="11.42578125" style="2"/>
    <col min="4103" max="4103" width="12.42578125" style="2" bestFit="1" customWidth="1"/>
    <col min="4104" max="4358" width="11.42578125" style="2"/>
    <col min="4359" max="4359" width="12.42578125" style="2" bestFit="1" customWidth="1"/>
    <col min="4360" max="4614" width="11.42578125" style="2"/>
    <col min="4615" max="4615" width="12.42578125" style="2" bestFit="1" customWidth="1"/>
    <col min="4616" max="4870" width="11.42578125" style="2"/>
    <col min="4871" max="4871" width="12.42578125" style="2" bestFit="1" customWidth="1"/>
    <col min="4872" max="5126" width="11.42578125" style="2"/>
    <col min="5127" max="5127" width="12.42578125" style="2" bestFit="1" customWidth="1"/>
    <col min="5128" max="5382" width="11.42578125" style="2"/>
    <col min="5383" max="5383" width="12.42578125" style="2" bestFit="1" customWidth="1"/>
    <col min="5384" max="5638" width="11.42578125" style="2"/>
    <col min="5639" max="5639" width="12.42578125" style="2" bestFit="1" customWidth="1"/>
    <col min="5640" max="5894" width="11.42578125" style="2"/>
    <col min="5895" max="5895" width="12.42578125" style="2" bestFit="1" customWidth="1"/>
    <col min="5896" max="6150" width="11.42578125" style="2"/>
    <col min="6151" max="6151" width="12.42578125" style="2" bestFit="1" customWidth="1"/>
    <col min="6152" max="6406" width="11.42578125" style="2"/>
    <col min="6407" max="6407" width="12.42578125" style="2" bestFit="1" customWidth="1"/>
    <col min="6408" max="6662" width="11.42578125" style="2"/>
    <col min="6663" max="6663" width="12.42578125" style="2" bestFit="1" customWidth="1"/>
    <col min="6664" max="6918" width="11.42578125" style="2"/>
    <col min="6919" max="6919" width="12.42578125" style="2" bestFit="1" customWidth="1"/>
    <col min="6920" max="7174" width="11.42578125" style="2"/>
    <col min="7175" max="7175" width="12.42578125" style="2" bestFit="1" customWidth="1"/>
    <col min="7176" max="7430" width="11.42578125" style="2"/>
    <col min="7431" max="7431" width="12.42578125" style="2" bestFit="1" customWidth="1"/>
    <col min="7432" max="7686" width="11.42578125" style="2"/>
    <col min="7687" max="7687" width="12.42578125" style="2" bestFit="1" customWidth="1"/>
    <col min="7688" max="7942" width="11.42578125" style="2"/>
    <col min="7943" max="7943" width="12.42578125" style="2" bestFit="1" customWidth="1"/>
    <col min="7944" max="8198" width="11.42578125" style="2"/>
    <col min="8199" max="8199" width="12.42578125" style="2" bestFit="1" customWidth="1"/>
    <col min="8200" max="8454" width="11.42578125" style="2"/>
    <col min="8455" max="8455" width="12.42578125" style="2" bestFit="1" customWidth="1"/>
    <col min="8456" max="8710" width="11.42578125" style="2"/>
    <col min="8711" max="8711" width="12.42578125" style="2" bestFit="1" customWidth="1"/>
    <col min="8712" max="8966" width="11.42578125" style="2"/>
    <col min="8967" max="8967" width="12.42578125" style="2" bestFit="1" customWidth="1"/>
    <col min="8968" max="9222" width="11.42578125" style="2"/>
    <col min="9223" max="9223" width="12.42578125" style="2" bestFit="1" customWidth="1"/>
    <col min="9224" max="9478" width="11.42578125" style="2"/>
    <col min="9479" max="9479" width="12.42578125" style="2" bestFit="1" customWidth="1"/>
    <col min="9480" max="9734" width="11.42578125" style="2"/>
    <col min="9735" max="9735" width="12.42578125" style="2" bestFit="1" customWidth="1"/>
    <col min="9736" max="9990" width="11.42578125" style="2"/>
    <col min="9991" max="9991" width="12.42578125" style="2" bestFit="1" customWidth="1"/>
    <col min="9992" max="10246" width="11.42578125" style="2"/>
    <col min="10247" max="10247" width="12.42578125" style="2" bestFit="1" customWidth="1"/>
    <col min="10248" max="10502" width="11.42578125" style="2"/>
    <col min="10503" max="10503" width="12.42578125" style="2" bestFit="1" customWidth="1"/>
    <col min="10504" max="10758" width="11.42578125" style="2"/>
    <col min="10759" max="10759" width="12.42578125" style="2" bestFit="1" customWidth="1"/>
    <col min="10760" max="11014" width="11.42578125" style="2"/>
    <col min="11015" max="11015" width="12.42578125" style="2" bestFit="1" customWidth="1"/>
    <col min="11016" max="11270" width="11.42578125" style="2"/>
    <col min="11271" max="11271" width="12.42578125" style="2" bestFit="1" customWidth="1"/>
    <col min="11272" max="11526" width="11.42578125" style="2"/>
    <col min="11527" max="11527" width="12.42578125" style="2" bestFit="1" customWidth="1"/>
    <col min="11528" max="11782" width="11.42578125" style="2"/>
    <col min="11783" max="11783" width="12.42578125" style="2" bestFit="1" customWidth="1"/>
    <col min="11784" max="12038" width="11.42578125" style="2"/>
    <col min="12039" max="12039" width="12.42578125" style="2" bestFit="1" customWidth="1"/>
    <col min="12040" max="12294" width="11.42578125" style="2"/>
    <col min="12295" max="12295" width="12.42578125" style="2" bestFit="1" customWidth="1"/>
    <col min="12296" max="12550" width="11.42578125" style="2"/>
    <col min="12551" max="12551" width="12.42578125" style="2" bestFit="1" customWidth="1"/>
    <col min="12552" max="12806" width="11.42578125" style="2"/>
    <col min="12807" max="12807" width="12.42578125" style="2" bestFit="1" customWidth="1"/>
    <col min="12808" max="13062" width="11.42578125" style="2"/>
    <col min="13063" max="13063" width="12.42578125" style="2" bestFit="1" customWidth="1"/>
    <col min="13064" max="13318" width="11.42578125" style="2"/>
    <col min="13319" max="13319" width="12.42578125" style="2" bestFit="1" customWidth="1"/>
    <col min="13320" max="13574" width="11.42578125" style="2"/>
    <col min="13575" max="13575" width="12.42578125" style="2" bestFit="1" customWidth="1"/>
    <col min="13576" max="13830" width="11.42578125" style="2"/>
    <col min="13831" max="13831" width="12.42578125" style="2" bestFit="1" customWidth="1"/>
    <col min="13832" max="14086" width="11.42578125" style="2"/>
    <col min="14087" max="14087" width="12.42578125" style="2" bestFit="1" customWidth="1"/>
    <col min="14088" max="14342" width="11.42578125" style="2"/>
    <col min="14343" max="14343" width="12.42578125" style="2" bestFit="1" customWidth="1"/>
    <col min="14344" max="14598" width="11.42578125" style="2"/>
    <col min="14599" max="14599" width="12.42578125" style="2" bestFit="1" customWidth="1"/>
    <col min="14600" max="14854" width="11.42578125" style="2"/>
    <col min="14855" max="14855" width="12.42578125" style="2" bestFit="1" customWidth="1"/>
    <col min="14856" max="15110" width="11.42578125" style="2"/>
    <col min="15111" max="15111" width="12.42578125" style="2" bestFit="1" customWidth="1"/>
    <col min="15112" max="15366" width="11.42578125" style="2"/>
    <col min="15367" max="15367" width="12.42578125" style="2" bestFit="1" customWidth="1"/>
    <col min="15368" max="15622" width="11.42578125" style="2"/>
    <col min="15623" max="15623" width="12.42578125" style="2" bestFit="1" customWidth="1"/>
    <col min="15624" max="15878" width="11.42578125" style="2"/>
    <col min="15879" max="15879" width="12.42578125" style="2" bestFit="1" customWidth="1"/>
    <col min="15880" max="16134" width="11.42578125" style="2"/>
    <col min="16135" max="16135" width="12.42578125" style="2" bestFit="1" customWidth="1"/>
    <col min="16136" max="16384" width="11.42578125" style="2"/>
  </cols>
  <sheetData>
    <row r="1" spans="1:8">
      <c r="B1" s="2" t="s">
        <v>12</v>
      </c>
      <c r="C1" s="2" t="s">
        <v>13</v>
      </c>
      <c r="D1" s="2" t="s">
        <v>14</v>
      </c>
      <c r="E1" s="2" t="s">
        <v>15</v>
      </c>
    </row>
    <row r="2" spans="1:8">
      <c r="B2" s="2">
        <v>0.74</v>
      </c>
      <c r="C2" s="2">
        <v>0.68</v>
      </c>
      <c r="D2" s="2">
        <v>0.75</v>
      </c>
      <c r="E2" s="2">
        <v>0.72</v>
      </c>
    </row>
    <row r="3" spans="1:8">
      <c r="B3" s="2">
        <v>0.76</v>
      </c>
      <c r="C3" s="2">
        <v>0.71</v>
      </c>
      <c r="D3" s="2">
        <v>0.77</v>
      </c>
      <c r="E3" s="2">
        <v>0.74</v>
      </c>
    </row>
    <row r="4" spans="1:8">
      <c r="B4" s="2">
        <v>0.75</v>
      </c>
      <c r="C4" s="2">
        <v>0.71</v>
      </c>
      <c r="D4" s="2">
        <v>0.77</v>
      </c>
      <c r="E4" s="2">
        <v>0.73</v>
      </c>
    </row>
    <row r="5" spans="1:8">
      <c r="B5" s="2">
        <v>0.74</v>
      </c>
      <c r="C5" s="2">
        <v>0.72</v>
      </c>
      <c r="D5" s="2">
        <v>0.76</v>
      </c>
      <c r="E5" s="2">
        <v>0.73</v>
      </c>
    </row>
    <row r="6" spans="1:8">
      <c r="B6" s="2">
        <v>0.75</v>
      </c>
      <c r="D6" s="2">
        <v>0.75</v>
      </c>
    </row>
    <row r="7" spans="1:8">
      <c r="B7" s="2">
        <v>0.76</v>
      </c>
    </row>
    <row r="8" spans="1:8">
      <c r="A8" s="2" t="s">
        <v>16</v>
      </c>
      <c r="B8" s="9">
        <f>SUM(B2:B7)</f>
        <v>4.5</v>
      </c>
      <c r="C8" s="9">
        <f>SUM(C2:C7)</f>
        <v>2.8200000000000003</v>
      </c>
      <c r="D8" s="9">
        <f>SUM(D2:D7)</f>
        <v>3.8</v>
      </c>
      <c r="E8" s="9">
        <f>SUM(E2:E7)</f>
        <v>2.92</v>
      </c>
      <c r="F8" s="10">
        <f>SUM(B8:E8)</f>
        <v>14.040000000000001</v>
      </c>
    </row>
    <row r="9" spans="1:8">
      <c r="A9" s="2" t="s">
        <v>17</v>
      </c>
      <c r="B9" s="2">
        <f>COUNT(B2:B7)</f>
        <v>6</v>
      </c>
      <c r="C9" s="2">
        <f>COUNT(C2:C7)</f>
        <v>4</v>
      </c>
      <c r="D9" s="2">
        <f>COUNT(D2:D7)</f>
        <v>5</v>
      </c>
      <c r="E9" s="2">
        <f>COUNT(E2:E7)</f>
        <v>4</v>
      </c>
      <c r="F9" s="10">
        <f>SUM(B9:E9)</f>
        <v>19</v>
      </c>
    </row>
    <row r="10" spans="1:8">
      <c r="A10" s="2" t="s">
        <v>18</v>
      </c>
      <c r="B10" s="2">
        <f>SUMSQ(B2:B7)</f>
        <v>3.3754</v>
      </c>
      <c r="C10" s="2">
        <f>SUMSQ(C2:C7)</f>
        <v>1.9890000000000001</v>
      </c>
      <c r="D10" s="2">
        <f>SUMSQ(D2:D7)</f>
        <v>2.8883999999999999</v>
      </c>
      <c r="E10" s="2">
        <f>SUMSQ(E2:E7)</f>
        <v>2.1317999999999997</v>
      </c>
      <c r="F10" s="10">
        <f>SUM(B10:E10)</f>
        <v>10.384600000000001</v>
      </c>
    </row>
    <row r="11" spans="1:8">
      <c r="A11" s="2" t="s">
        <v>19</v>
      </c>
      <c r="B11" s="2">
        <f>B8^2/B9</f>
        <v>3.375</v>
      </c>
      <c r="C11" s="2">
        <f>C8^2/C9</f>
        <v>1.9881000000000004</v>
      </c>
      <c r="D11" s="2">
        <f>D8^2/D9</f>
        <v>2.8879999999999999</v>
      </c>
      <c r="E11" s="2">
        <f>E8^2/E9</f>
        <v>2.1315999999999997</v>
      </c>
      <c r="F11" s="10">
        <f>SUM(B11:E11)</f>
        <v>10.3827</v>
      </c>
    </row>
    <row r="13" spans="1:8">
      <c r="F13" s="2" t="s">
        <v>2</v>
      </c>
      <c r="G13" s="2">
        <f>F8^2/F9</f>
        <v>10.37482105263158</v>
      </c>
    </row>
    <row r="14" spans="1:8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</row>
    <row r="15" spans="1:8">
      <c r="A15" s="2" t="s">
        <v>25</v>
      </c>
      <c r="B15" s="2">
        <f>COUNTA(B1:E1)-1</f>
        <v>3</v>
      </c>
      <c r="C15" s="2">
        <f>F11-G13</f>
        <v>7.8789473684199862E-3</v>
      </c>
      <c r="D15" s="2">
        <f>C15/B15</f>
        <v>2.6263157894733289E-3</v>
      </c>
      <c r="E15" s="2">
        <f>D15/D16</f>
        <v>20.734072022148027</v>
      </c>
      <c r="G15" s="2" t="s">
        <v>26</v>
      </c>
      <c r="H15" s="2">
        <v>3.29</v>
      </c>
    </row>
    <row r="16" spans="1:8">
      <c r="A16" s="2" t="s">
        <v>27</v>
      </c>
      <c r="B16" s="2">
        <f>B17-B15</f>
        <v>15</v>
      </c>
      <c r="C16" s="2">
        <f>C17-C15</f>
        <v>1.900000000000901E-3</v>
      </c>
      <c r="D16" s="2">
        <f>C16/B16</f>
        <v>1.2666666666672673E-4</v>
      </c>
    </row>
    <row r="17" spans="1:8">
      <c r="A17" s="2" t="s">
        <v>28</v>
      </c>
      <c r="B17" s="2">
        <f>F9-1</f>
        <v>18</v>
      </c>
      <c r="C17" s="2">
        <f>F10-G13</f>
        <v>9.7789473684208872E-3</v>
      </c>
    </row>
    <row r="20" spans="1:8">
      <c r="B20" s="2" t="s">
        <v>29</v>
      </c>
    </row>
    <row r="22" spans="1:8" ht="13.5" thickBot="1">
      <c r="B22" s="2" t="s">
        <v>30</v>
      </c>
    </row>
    <row r="23" spans="1:8">
      <c r="B23" s="11" t="s">
        <v>31</v>
      </c>
      <c r="C23" s="11" t="s">
        <v>32</v>
      </c>
      <c r="D23" s="11" t="s">
        <v>33</v>
      </c>
      <c r="E23" s="11" t="s">
        <v>34</v>
      </c>
      <c r="F23" s="11" t="s">
        <v>35</v>
      </c>
    </row>
    <row r="24" spans="1:8">
      <c r="B24" s="12" t="s">
        <v>12</v>
      </c>
      <c r="C24" s="12">
        <v>6</v>
      </c>
      <c r="D24" s="12">
        <v>4.5</v>
      </c>
      <c r="E24" s="12">
        <v>0.75</v>
      </c>
      <c r="F24" s="12">
        <v>8.0000000000000142E-5</v>
      </c>
    </row>
    <row r="25" spans="1:8">
      <c r="B25" s="12" t="s">
        <v>13</v>
      </c>
      <c r="C25" s="12">
        <v>4</v>
      </c>
      <c r="D25" s="12">
        <v>2.82</v>
      </c>
      <c r="E25" s="12">
        <v>0.70499999999999996</v>
      </c>
      <c r="F25" s="12">
        <v>2.9999999999999867E-4</v>
      </c>
    </row>
    <row r="26" spans="1:8">
      <c r="B26" s="12" t="s">
        <v>14</v>
      </c>
      <c r="C26" s="12">
        <v>5</v>
      </c>
      <c r="D26" s="12">
        <v>3.8</v>
      </c>
      <c r="E26" s="12">
        <v>0.76</v>
      </c>
      <c r="F26" s="12">
        <v>1.0000000000000018E-4</v>
      </c>
    </row>
    <row r="27" spans="1:8" ht="13.5" thickBot="1">
      <c r="B27" s="13" t="s">
        <v>15</v>
      </c>
      <c r="C27" s="13">
        <v>4</v>
      </c>
      <c r="D27" s="13">
        <v>2.92</v>
      </c>
      <c r="E27" s="13">
        <v>0.73</v>
      </c>
      <c r="F27" s="13">
        <v>6.6666666666666792E-5</v>
      </c>
    </row>
    <row r="30" spans="1:8" ht="13.5" thickBot="1">
      <c r="B30" s="2" t="s">
        <v>36</v>
      </c>
    </row>
    <row r="31" spans="1:8" ht="38.25">
      <c r="B31" s="14" t="s">
        <v>37</v>
      </c>
      <c r="C31" s="14" t="s">
        <v>38</v>
      </c>
      <c r="D31" s="14" t="s">
        <v>39</v>
      </c>
      <c r="E31" s="14" t="s">
        <v>40</v>
      </c>
      <c r="F31" s="14" t="s">
        <v>24</v>
      </c>
      <c r="G31" s="14" t="s">
        <v>41</v>
      </c>
      <c r="H31" s="14" t="s">
        <v>42</v>
      </c>
    </row>
    <row r="32" spans="1:8" ht="15">
      <c r="B32" s="12" t="s">
        <v>43</v>
      </c>
      <c r="C32" s="12">
        <v>7.8789473684210583E-3</v>
      </c>
      <c r="D32" s="12">
        <v>3</v>
      </c>
      <c r="E32" s="12">
        <v>2.6263157894736862E-3</v>
      </c>
      <c r="F32" s="12">
        <v>20.734072022160703</v>
      </c>
      <c r="G32" s="15">
        <v>1.3594819607578289E-5</v>
      </c>
      <c r="H32" s="16">
        <v>3.2873821082777477</v>
      </c>
    </row>
    <row r="33" spans="2:8">
      <c r="B33" s="12" t="s">
        <v>44</v>
      </c>
      <c r="C33" s="12">
        <v>1.8999999999999978E-3</v>
      </c>
      <c r="D33" s="12">
        <v>15</v>
      </c>
      <c r="E33" s="12">
        <v>1.2666666666666653E-4</v>
      </c>
      <c r="F33" s="12"/>
      <c r="G33" s="12"/>
      <c r="H33" s="12"/>
    </row>
    <row r="34" spans="2:8">
      <c r="B34" s="12"/>
      <c r="C34" s="12"/>
      <c r="D34" s="12"/>
      <c r="E34" s="12"/>
      <c r="F34" s="12"/>
      <c r="G34" s="12"/>
      <c r="H34" s="12"/>
    </row>
    <row r="35" spans="2:8" ht="13.5" thickBot="1">
      <c r="B35" s="13" t="s">
        <v>28</v>
      </c>
      <c r="C35" s="13">
        <v>9.7789473684210555E-3</v>
      </c>
      <c r="D35" s="13">
        <v>18</v>
      </c>
      <c r="E35" s="13"/>
      <c r="F35" s="13"/>
      <c r="G35" s="13"/>
      <c r="H35" s="13"/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6"/>
  <sheetViews>
    <sheetView workbookViewId="0">
      <selection activeCell="H27" sqref="H27"/>
    </sheetView>
  </sheetViews>
  <sheetFormatPr baseColWidth="10" defaultRowHeight="12.75"/>
  <cols>
    <col min="1" max="1" width="23.85546875" style="2" customWidth="1"/>
    <col min="2" max="2" width="8.28515625" style="2" customWidth="1"/>
    <col min="3" max="3" width="7.28515625" style="2" customWidth="1"/>
    <col min="4" max="4" width="13" style="2" customWidth="1"/>
    <col min="5" max="5" width="11.28515625" style="2" customWidth="1"/>
    <col min="6" max="6" width="15.42578125" style="2" bestFit="1" customWidth="1"/>
    <col min="7" max="7" width="13" style="2" customWidth="1"/>
    <col min="8" max="256" width="11.42578125" style="2"/>
    <col min="257" max="257" width="23.85546875" style="2" customWidth="1"/>
    <col min="258" max="258" width="8.28515625" style="2" customWidth="1"/>
    <col min="259" max="259" width="7.28515625" style="2" customWidth="1"/>
    <col min="260" max="260" width="13" style="2" customWidth="1"/>
    <col min="261" max="261" width="11.28515625" style="2" customWidth="1"/>
    <col min="262" max="262" width="15.42578125" style="2" bestFit="1" customWidth="1"/>
    <col min="263" max="263" width="13" style="2" customWidth="1"/>
    <col min="264" max="512" width="11.42578125" style="2"/>
    <col min="513" max="513" width="23.85546875" style="2" customWidth="1"/>
    <col min="514" max="514" width="8.28515625" style="2" customWidth="1"/>
    <col min="515" max="515" width="7.28515625" style="2" customWidth="1"/>
    <col min="516" max="516" width="13" style="2" customWidth="1"/>
    <col min="517" max="517" width="11.28515625" style="2" customWidth="1"/>
    <col min="518" max="518" width="15.42578125" style="2" bestFit="1" customWidth="1"/>
    <col min="519" max="519" width="13" style="2" customWidth="1"/>
    <col min="520" max="768" width="11.42578125" style="2"/>
    <col min="769" max="769" width="23.85546875" style="2" customWidth="1"/>
    <col min="770" max="770" width="8.28515625" style="2" customWidth="1"/>
    <col min="771" max="771" width="7.28515625" style="2" customWidth="1"/>
    <col min="772" max="772" width="13" style="2" customWidth="1"/>
    <col min="773" max="773" width="11.28515625" style="2" customWidth="1"/>
    <col min="774" max="774" width="15.42578125" style="2" bestFit="1" customWidth="1"/>
    <col min="775" max="775" width="13" style="2" customWidth="1"/>
    <col min="776" max="1024" width="11.42578125" style="2"/>
    <col min="1025" max="1025" width="23.85546875" style="2" customWidth="1"/>
    <col min="1026" max="1026" width="8.28515625" style="2" customWidth="1"/>
    <col min="1027" max="1027" width="7.28515625" style="2" customWidth="1"/>
    <col min="1028" max="1028" width="13" style="2" customWidth="1"/>
    <col min="1029" max="1029" width="11.28515625" style="2" customWidth="1"/>
    <col min="1030" max="1030" width="15.42578125" style="2" bestFit="1" customWidth="1"/>
    <col min="1031" max="1031" width="13" style="2" customWidth="1"/>
    <col min="1032" max="1280" width="11.42578125" style="2"/>
    <col min="1281" max="1281" width="23.85546875" style="2" customWidth="1"/>
    <col min="1282" max="1282" width="8.28515625" style="2" customWidth="1"/>
    <col min="1283" max="1283" width="7.28515625" style="2" customWidth="1"/>
    <col min="1284" max="1284" width="13" style="2" customWidth="1"/>
    <col min="1285" max="1285" width="11.28515625" style="2" customWidth="1"/>
    <col min="1286" max="1286" width="15.42578125" style="2" bestFit="1" customWidth="1"/>
    <col min="1287" max="1287" width="13" style="2" customWidth="1"/>
    <col min="1288" max="1536" width="11.42578125" style="2"/>
    <col min="1537" max="1537" width="23.85546875" style="2" customWidth="1"/>
    <col min="1538" max="1538" width="8.28515625" style="2" customWidth="1"/>
    <col min="1539" max="1539" width="7.28515625" style="2" customWidth="1"/>
    <col min="1540" max="1540" width="13" style="2" customWidth="1"/>
    <col min="1541" max="1541" width="11.28515625" style="2" customWidth="1"/>
    <col min="1542" max="1542" width="15.42578125" style="2" bestFit="1" customWidth="1"/>
    <col min="1543" max="1543" width="13" style="2" customWidth="1"/>
    <col min="1544" max="1792" width="11.42578125" style="2"/>
    <col min="1793" max="1793" width="23.85546875" style="2" customWidth="1"/>
    <col min="1794" max="1794" width="8.28515625" style="2" customWidth="1"/>
    <col min="1795" max="1795" width="7.28515625" style="2" customWidth="1"/>
    <col min="1796" max="1796" width="13" style="2" customWidth="1"/>
    <col min="1797" max="1797" width="11.28515625" style="2" customWidth="1"/>
    <col min="1798" max="1798" width="15.42578125" style="2" bestFit="1" customWidth="1"/>
    <col min="1799" max="1799" width="13" style="2" customWidth="1"/>
    <col min="1800" max="2048" width="11.42578125" style="2"/>
    <col min="2049" max="2049" width="23.85546875" style="2" customWidth="1"/>
    <col min="2050" max="2050" width="8.28515625" style="2" customWidth="1"/>
    <col min="2051" max="2051" width="7.28515625" style="2" customWidth="1"/>
    <col min="2052" max="2052" width="13" style="2" customWidth="1"/>
    <col min="2053" max="2053" width="11.28515625" style="2" customWidth="1"/>
    <col min="2054" max="2054" width="15.42578125" style="2" bestFit="1" customWidth="1"/>
    <col min="2055" max="2055" width="13" style="2" customWidth="1"/>
    <col min="2056" max="2304" width="11.42578125" style="2"/>
    <col min="2305" max="2305" width="23.85546875" style="2" customWidth="1"/>
    <col min="2306" max="2306" width="8.28515625" style="2" customWidth="1"/>
    <col min="2307" max="2307" width="7.28515625" style="2" customWidth="1"/>
    <col min="2308" max="2308" width="13" style="2" customWidth="1"/>
    <col min="2309" max="2309" width="11.28515625" style="2" customWidth="1"/>
    <col min="2310" max="2310" width="15.42578125" style="2" bestFit="1" customWidth="1"/>
    <col min="2311" max="2311" width="13" style="2" customWidth="1"/>
    <col min="2312" max="2560" width="11.42578125" style="2"/>
    <col min="2561" max="2561" width="23.85546875" style="2" customWidth="1"/>
    <col min="2562" max="2562" width="8.28515625" style="2" customWidth="1"/>
    <col min="2563" max="2563" width="7.28515625" style="2" customWidth="1"/>
    <col min="2564" max="2564" width="13" style="2" customWidth="1"/>
    <col min="2565" max="2565" width="11.28515625" style="2" customWidth="1"/>
    <col min="2566" max="2566" width="15.42578125" style="2" bestFit="1" customWidth="1"/>
    <col min="2567" max="2567" width="13" style="2" customWidth="1"/>
    <col min="2568" max="2816" width="11.42578125" style="2"/>
    <col min="2817" max="2817" width="23.85546875" style="2" customWidth="1"/>
    <col min="2818" max="2818" width="8.28515625" style="2" customWidth="1"/>
    <col min="2819" max="2819" width="7.28515625" style="2" customWidth="1"/>
    <col min="2820" max="2820" width="13" style="2" customWidth="1"/>
    <col min="2821" max="2821" width="11.28515625" style="2" customWidth="1"/>
    <col min="2822" max="2822" width="15.42578125" style="2" bestFit="1" customWidth="1"/>
    <col min="2823" max="2823" width="13" style="2" customWidth="1"/>
    <col min="2824" max="3072" width="11.42578125" style="2"/>
    <col min="3073" max="3073" width="23.85546875" style="2" customWidth="1"/>
    <col min="3074" max="3074" width="8.28515625" style="2" customWidth="1"/>
    <col min="3075" max="3075" width="7.28515625" style="2" customWidth="1"/>
    <col min="3076" max="3076" width="13" style="2" customWidth="1"/>
    <col min="3077" max="3077" width="11.28515625" style="2" customWidth="1"/>
    <col min="3078" max="3078" width="15.42578125" style="2" bestFit="1" customWidth="1"/>
    <col min="3079" max="3079" width="13" style="2" customWidth="1"/>
    <col min="3080" max="3328" width="11.42578125" style="2"/>
    <col min="3329" max="3329" width="23.85546875" style="2" customWidth="1"/>
    <col min="3330" max="3330" width="8.28515625" style="2" customWidth="1"/>
    <col min="3331" max="3331" width="7.28515625" style="2" customWidth="1"/>
    <col min="3332" max="3332" width="13" style="2" customWidth="1"/>
    <col min="3333" max="3333" width="11.28515625" style="2" customWidth="1"/>
    <col min="3334" max="3334" width="15.42578125" style="2" bestFit="1" customWidth="1"/>
    <col min="3335" max="3335" width="13" style="2" customWidth="1"/>
    <col min="3336" max="3584" width="11.42578125" style="2"/>
    <col min="3585" max="3585" width="23.85546875" style="2" customWidth="1"/>
    <col min="3586" max="3586" width="8.28515625" style="2" customWidth="1"/>
    <col min="3587" max="3587" width="7.28515625" style="2" customWidth="1"/>
    <col min="3588" max="3588" width="13" style="2" customWidth="1"/>
    <col min="3589" max="3589" width="11.28515625" style="2" customWidth="1"/>
    <col min="3590" max="3590" width="15.42578125" style="2" bestFit="1" customWidth="1"/>
    <col min="3591" max="3591" width="13" style="2" customWidth="1"/>
    <col min="3592" max="3840" width="11.42578125" style="2"/>
    <col min="3841" max="3841" width="23.85546875" style="2" customWidth="1"/>
    <col min="3842" max="3842" width="8.28515625" style="2" customWidth="1"/>
    <col min="3843" max="3843" width="7.28515625" style="2" customWidth="1"/>
    <col min="3844" max="3844" width="13" style="2" customWidth="1"/>
    <col min="3845" max="3845" width="11.28515625" style="2" customWidth="1"/>
    <col min="3846" max="3846" width="15.42578125" style="2" bestFit="1" customWidth="1"/>
    <col min="3847" max="3847" width="13" style="2" customWidth="1"/>
    <col min="3848" max="4096" width="11.42578125" style="2"/>
    <col min="4097" max="4097" width="23.85546875" style="2" customWidth="1"/>
    <col min="4098" max="4098" width="8.28515625" style="2" customWidth="1"/>
    <col min="4099" max="4099" width="7.28515625" style="2" customWidth="1"/>
    <col min="4100" max="4100" width="13" style="2" customWidth="1"/>
    <col min="4101" max="4101" width="11.28515625" style="2" customWidth="1"/>
    <col min="4102" max="4102" width="15.42578125" style="2" bestFit="1" customWidth="1"/>
    <col min="4103" max="4103" width="13" style="2" customWidth="1"/>
    <col min="4104" max="4352" width="11.42578125" style="2"/>
    <col min="4353" max="4353" width="23.85546875" style="2" customWidth="1"/>
    <col min="4354" max="4354" width="8.28515625" style="2" customWidth="1"/>
    <col min="4355" max="4355" width="7.28515625" style="2" customWidth="1"/>
    <col min="4356" max="4356" width="13" style="2" customWidth="1"/>
    <col min="4357" max="4357" width="11.28515625" style="2" customWidth="1"/>
    <col min="4358" max="4358" width="15.42578125" style="2" bestFit="1" customWidth="1"/>
    <col min="4359" max="4359" width="13" style="2" customWidth="1"/>
    <col min="4360" max="4608" width="11.42578125" style="2"/>
    <col min="4609" max="4609" width="23.85546875" style="2" customWidth="1"/>
    <col min="4610" max="4610" width="8.28515625" style="2" customWidth="1"/>
    <col min="4611" max="4611" width="7.28515625" style="2" customWidth="1"/>
    <col min="4612" max="4612" width="13" style="2" customWidth="1"/>
    <col min="4613" max="4613" width="11.28515625" style="2" customWidth="1"/>
    <col min="4614" max="4614" width="15.42578125" style="2" bestFit="1" customWidth="1"/>
    <col min="4615" max="4615" width="13" style="2" customWidth="1"/>
    <col min="4616" max="4864" width="11.42578125" style="2"/>
    <col min="4865" max="4865" width="23.85546875" style="2" customWidth="1"/>
    <col min="4866" max="4866" width="8.28515625" style="2" customWidth="1"/>
    <col min="4867" max="4867" width="7.28515625" style="2" customWidth="1"/>
    <col min="4868" max="4868" width="13" style="2" customWidth="1"/>
    <col min="4869" max="4869" width="11.28515625" style="2" customWidth="1"/>
    <col min="4870" max="4870" width="15.42578125" style="2" bestFit="1" customWidth="1"/>
    <col min="4871" max="4871" width="13" style="2" customWidth="1"/>
    <col min="4872" max="5120" width="11.42578125" style="2"/>
    <col min="5121" max="5121" width="23.85546875" style="2" customWidth="1"/>
    <col min="5122" max="5122" width="8.28515625" style="2" customWidth="1"/>
    <col min="5123" max="5123" width="7.28515625" style="2" customWidth="1"/>
    <col min="5124" max="5124" width="13" style="2" customWidth="1"/>
    <col min="5125" max="5125" width="11.28515625" style="2" customWidth="1"/>
    <col min="5126" max="5126" width="15.42578125" style="2" bestFit="1" customWidth="1"/>
    <col min="5127" max="5127" width="13" style="2" customWidth="1"/>
    <col min="5128" max="5376" width="11.42578125" style="2"/>
    <col min="5377" max="5377" width="23.85546875" style="2" customWidth="1"/>
    <col min="5378" max="5378" width="8.28515625" style="2" customWidth="1"/>
    <col min="5379" max="5379" width="7.28515625" style="2" customWidth="1"/>
    <col min="5380" max="5380" width="13" style="2" customWidth="1"/>
    <col min="5381" max="5381" width="11.28515625" style="2" customWidth="1"/>
    <col min="5382" max="5382" width="15.42578125" style="2" bestFit="1" customWidth="1"/>
    <col min="5383" max="5383" width="13" style="2" customWidth="1"/>
    <col min="5384" max="5632" width="11.42578125" style="2"/>
    <col min="5633" max="5633" width="23.85546875" style="2" customWidth="1"/>
    <col min="5634" max="5634" width="8.28515625" style="2" customWidth="1"/>
    <col min="5635" max="5635" width="7.28515625" style="2" customWidth="1"/>
    <col min="5636" max="5636" width="13" style="2" customWidth="1"/>
    <col min="5637" max="5637" width="11.28515625" style="2" customWidth="1"/>
    <col min="5638" max="5638" width="15.42578125" style="2" bestFit="1" customWidth="1"/>
    <col min="5639" max="5639" width="13" style="2" customWidth="1"/>
    <col min="5640" max="5888" width="11.42578125" style="2"/>
    <col min="5889" max="5889" width="23.85546875" style="2" customWidth="1"/>
    <col min="5890" max="5890" width="8.28515625" style="2" customWidth="1"/>
    <col min="5891" max="5891" width="7.28515625" style="2" customWidth="1"/>
    <col min="5892" max="5892" width="13" style="2" customWidth="1"/>
    <col min="5893" max="5893" width="11.28515625" style="2" customWidth="1"/>
    <col min="5894" max="5894" width="15.42578125" style="2" bestFit="1" customWidth="1"/>
    <col min="5895" max="5895" width="13" style="2" customWidth="1"/>
    <col min="5896" max="6144" width="11.42578125" style="2"/>
    <col min="6145" max="6145" width="23.85546875" style="2" customWidth="1"/>
    <col min="6146" max="6146" width="8.28515625" style="2" customWidth="1"/>
    <col min="6147" max="6147" width="7.28515625" style="2" customWidth="1"/>
    <col min="6148" max="6148" width="13" style="2" customWidth="1"/>
    <col min="6149" max="6149" width="11.28515625" style="2" customWidth="1"/>
    <col min="6150" max="6150" width="15.42578125" style="2" bestFit="1" customWidth="1"/>
    <col min="6151" max="6151" width="13" style="2" customWidth="1"/>
    <col min="6152" max="6400" width="11.42578125" style="2"/>
    <col min="6401" max="6401" width="23.85546875" style="2" customWidth="1"/>
    <col min="6402" max="6402" width="8.28515625" style="2" customWidth="1"/>
    <col min="6403" max="6403" width="7.28515625" style="2" customWidth="1"/>
    <col min="6404" max="6404" width="13" style="2" customWidth="1"/>
    <col min="6405" max="6405" width="11.28515625" style="2" customWidth="1"/>
    <col min="6406" max="6406" width="15.42578125" style="2" bestFit="1" customWidth="1"/>
    <col min="6407" max="6407" width="13" style="2" customWidth="1"/>
    <col min="6408" max="6656" width="11.42578125" style="2"/>
    <col min="6657" max="6657" width="23.85546875" style="2" customWidth="1"/>
    <col min="6658" max="6658" width="8.28515625" style="2" customWidth="1"/>
    <col min="6659" max="6659" width="7.28515625" style="2" customWidth="1"/>
    <col min="6660" max="6660" width="13" style="2" customWidth="1"/>
    <col min="6661" max="6661" width="11.28515625" style="2" customWidth="1"/>
    <col min="6662" max="6662" width="15.42578125" style="2" bestFit="1" customWidth="1"/>
    <col min="6663" max="6663" width="13" style="2" customWidth="1"/>
    <col min="6664" max="6912" width="11.42578125" style="2"/>
    <col min="6913" max="6913" width="23.85546875" style="2" customWidth="1"/>
    <col min="6914" max="6914" width="8.28515625" style="2" customWidth="1"/>
    <col min="6915" max="6915" width="7.28515625" style="2" customWidth="1"/>
    <col min="6916" max="6916" width="13" style="2" customWidth="1"/>
    <col min="6917" max="6917" width="11.28515625" style="2" customWidth="1"/>
    <col min="6918" max="6918" width="15.42578125" style="2" bestFit="1" customWidth="1"/>
    <col min="6919" max="6919" width="13" style="2" customWidth="1"/>
    <col min="6920" max="7168" width="11.42578125" style="2"/>
    <col min="7169" max="7169" width="23.85546875" style="2" customWidth="1"/>
    <col min="7170" max="7170" width="8.28515625" style="2" customWidth="1"/>
    <col min="7171" max="7171" width="7.28515625" style="2" customWidth="1"/>
    <col min="7172" max="7172" width="13" style="2" customWidth="1"/>
    <col min="7173" max="7173" width="11.28515625" style="2" customWidth="1"/>
    <col min="7174" max="7174" width="15.42578125" style="2" bestFit="1" customWidth="1"/>
    <col min="7175" max="7175" width="13" style="2" customWidth="1"/>
    <col min="7176" max="7424" width="11.42578125" style="2"/>
    <col min="7425" max="7425" width="23.85546875" style="2" customWidth="1"/>
    <col min="7426" max="7426" width="8.28515625" style="2" customWidth="1"/>
    <col min="7427" max="7427" width="7.28515625" style="2" customWidth="1"/>
    <col min="7428" max="7428" width="13" style="2" customWidth="1"/>
    <col min="7429" max="7429" width="11.28515625" style="2" customWidth="1"/>
    <col min="7430" max="7430" width="15.42578125" style="2" bestFit="1" customWidth="1"/>
    <col min="7431" max="7431" width="13" style="2" customWidth="1"/>
    <col min="7432" max="7680" width="11.42578125" style="2"/>
    <col min="7681" max="7681" width="23.85546875" style="2" customWidth="1"/>
    <col min="7682" max="7682" width="8.28515625" style="2" customWidth="1"/>
    <col min="7683" max="7683" width="7.28515625" style="2" customWidth="1"/>
    <col min="7684" max="7684" width="13" style="2" customWidth="1"/>
    <col min="7685" max="7685" width="11.28515625" style="2" customWidth="1"/>
    <col min="7686" max="7686" width="15.42578125" style="2" bestFit="1" customWidth="1"/>
    <col min="7687" max="7687" width="13" style="2" customWidth="1"/>
    <col min="7688" max="7936" width="11.42578125" style="2"/>
    <col min="7937" max="7937" width="23.85546875" style="2" customWidth="1"/>
    <col min="7938" max="7938" width="8.28515625" style="2" customWidth="1"/>
    <col min="7939" max="7939" width="7.28515625" style="2" customWidth="1"/>
    <col min="7940" max="7940" width="13" style="2" customWidth="1"/>
    <col min="7941" max="7941" width="11.28515625" style="2" customWidth="1"/>
    <col min="7942" max="7942" width="15.42578125" style="2" bestFit="1" customWidth="1"/>
    <col min="7943" max="7943" width="13" style="2" customWidth="1"/>
    <col min="7944" max="8192" width="11.42578125" style="2"/>
    <col min="8193" max="8193" width="23.85546875" style="2" customWidth="1"/>
    <col min="8194" max="8194" width="8.28515625" style="2" customWidth="1"/>
    <col min="8195" max="8195" width="7.28515625" style="2" customWidth="1"/>
    <col min="8196" max="8196" width="13" style="2" customWidth="1"/>
    <col min="8197" max="8197" width="11.28515625" style="2" customWidth="1"/>
    <col min="8198" max="8198" width="15.42578125" style="2" bestFit="1" customWidth="1"/>
    <col min="8199" max="8199" width="13" style="2" customWidth="1"/>
    <col min="8200" max="8448" width="11.42578125" style="2"/>
    <col min="8449" max="8449" width="23.85546875" style="2" customWidth="1"/>
    <col min="8450" max="8450" width="8.28515625" style="2" customWidth="1"/>
    <col min="8451" max="8451" width="7.28515625" style="2" customWidth="1"/>
    <col min="8452" max="8452" width="13" style="2" customWidth="1"/>
    <col min="8453" max="8453" width="11.28515625" style="2" customWidth="1"/>
    <col min="8454" max="8454" width="15.42578125" style="2" bestFit="1" customWidth="1"/>
    <col min="8455" max="8455" width="13" style="2" customWidth="1"/>
    <col min="8456" max="8704" width="11.42578125" style="2"/>
    <col min="8705" max="8705" width="23.85546875" style="2" customWidth="1"/>
    <col min="8706" max="8706" width="8.28515625" style="2" customWidth="1"/>
    <col min="8707" max="8707" width="7.28515625" style="2" customWidth="1"/>
    <col min="8708" max="8708" width="13" style="2" customWidth="1"/>
    <col min="8709" max="8709" width="11.28515625" style="2" customWidth="1"/>
    <col min="8710" max="8710" width="15.42578125" style="2" bestFit="1" customWidth="1"/>
    <col min="8711" max="8711" width="13" style="2" customWidth="1"/>
    <col min="8712" max="8960" width="11.42578125" style="2"/>
    <col min="8961" max="8961" width="23.85546875" style="2" customWidth="1"/>
    <col min="8962" max="8962" width="8.28515625" style="2" customWidth="1"/>
    <col min="8963" max="8963" width="7.28515625" style="2" customWidth="1"/>
    <col min="8964" max="8964" width="13" style="2" customWidth="1"/>
    <col min="8965" max="8965" width="11.28515625" style="2" customWidth="1"/>
    <col min="8966" max="8966" width="15.42578125" style="2" bestFit="1" customWidth="1"/>
    <col min="8967" max="8967" width="13" style="2" customWidth="1"/>
    <col min="8968" max="9216" width="11.42578125" style="2"/>
    <col min="9217" max="9217" width="23.85546875" style="2" customWidth="1"/>
    <col min="9218" max="9218" width="8.28515625" style="2" customWidth="1"/>
    <col min="9219" max="9219" width="7.28515625" style="2" customWidth="1"/>
    <col min="9220" max="9220" width="13" style="2" customWidth="1"/>
    <col min="9221" max="9221" width="11.28515625" style="2" customWidth="1"/>
    <col min="9222" max="9222" width="15.42578125" style="2" bestFit="1" customWidth="1"/>
    <col min="9223" max="9223" width="13" style="2" customWidth="1"/>
    <col min="9224" max="9472" width="11.42578125" style="2"/>
    <col min="9473" max="9473" width="23.85546875" style="2" customWidth="1"/>
    <col min="9474" max="9474" width="8.28515625" style="2" customWidth="1"/>
    <col min="9475" max="9475" width="7.28515625" style="2" customWidth="1"/>
    <col min="9476" max="9476" width="13" style="2" customWidth="1"/>
    <col min="9477" max="9477" width="11.28515625" style="2" customWidth="1"/>
    <col min="9478" max="9478" width="15.42578125" style="2" bestFit="1" customWidth="1"/>
    <col min="9479" max="9479" width="13" style="2" customWidth="1"/>
    <col min="9480" max="9728" width="11.42578125" style="2"/>
    <col min="9729" max="9729" width="23.85546875" style="2" customWidth="1"/>
    <col min="9730" max="9730" width="8.28515625" style="2" customWidth="1"/>
    <col min="9731" max="9731" width="7.28515625" style="2" customWidth="1"/>
    <col min="9732" max="9732" width="13" style="2" customWidth="1"/>
    <col min="9733" max="9733" width="11.28515625" style="2" customWidth="1"/>
    <col min="9734" max="9734" width="15.42578125" style="2" bestFit="1" customWidth="1"/>
    <col min="9735" max="9735" width="13" style="2" customWidth="1"/>
    <col min="9736" max="9984" width="11.42578125" style="2"/>
    <col min="9985" max="9985" width="23.85546875" style="2" customWidth="1"/>
    <col min="9986" max="9986" width="8.28515625" style="2" customWidth="1"/>
    <col min="9987" max="9987" width="7.28515625" style="2" customWidth="1"/>
    <col min="9988" max="9988" width="13" style="2" customWidth="1"/>
    <col min="9989" max="9989" width="11.28515625" style="2" customWidth="1"/>
    <col min="9990" max="9990" width="15.42578125" style="2" bestFit="1" customWidth="1"/>
    <col min="9991" max="9991" width="13" style="2" customWidth="1"/>
    <col min="9992" max="10240" width="11.42578125" style="2"/>
    <col min="10241" max="10241" width="23.85546875" style="2" customWidth="1"/>
    <col min="10242" max="10242" width="8.28515625" style="2" customWidth="1"/>
    <col min="10243" max="10243" width="7.28515625" style="2" customWidth="1"/>
    <col min="10244" max="10244" width="13" style="2" customWidth="1"/>
    <col min="10245" max="10245" width="11.28515625" style="2" customWidth="1"/>
    <col min="10246" max="10246" width="15.42578125" style="2" bestFit="1" customWidth="1"/>
    <col min="10247" max="10247" width="13" style="2" customWidth="1"/>
    <col min="10248" max="10496" width="11.42578125" style="2"/>
    <col min="10497" max="10497" width="23.85546875" style="2" customWidth="1"/>
    <col min="10498" max="10498" width="8.28515625" style="2" customWidth="1"/>
    <col min="10499" max="10499" width="7.28515625" style="2" customWidth="1"/>
    <col min="10500" max="10500" width="13" style="2" customWidth="1"/>
    <col min="10501" max="10501" width="11.28515625" style="2" customWidth="1"/>
    <col min="10502" max="10502" width="15.42578125" style="2" bestFit="1" customWidth="1"/>
    <col min="10503" max="10503" width="13" style="2" customWidth="1"/>
    <col min="10504" max="10752" width="11.42578125" style="2"/>
    <col min="10753" max="10753" width="23.85546875" style="2" customWidth="1"/>
    <col min="10754" max="10754" width="8.28515625" style="2" customWidth="1"/>
    <col min="10755" max="10755" width="7.28515625" style="2" customWidth="1"/>
    <col min="10756" max="10756" width="13" style="2" customWidth="1"/>
    <col min="10757" max="10757" width="11.28515625" style="2" customWidth="1"/>
    <col min="10758" max="10758" width="15.42578125" style="2" bestFit="1" customWidth="1"/>
    <col min="10759" max="10759" width="13" style="2" customWidth="1"/>
    <col min="10760" max="11008" width="11.42578125" style="2"/>
    <col min="11009" max="11009" width="23.85546875" style="2" customWidth="1"/>
    <col min="11010" max="11010" width="8.28515625" style="2" customWidth="1"/>
    <col min="11011" max="11011" width="7.28515625" style="2" customWidth="1"/>
    <col min="11012" max="11012" width="13" style="2" customWidth="1"/>
    <col min="11013" max="11013" width="11.28515625" style="2" customWidth="1"/>
    <col min="11014" max="11014" width="15.42578125" style="2" bestFit="1" customWidth="1"/>
    <col min="11015" max="11015" width="13" style="2" customWidth="1"/>
    <col min="11016" max="11264" width="11.42578125" style="2"/>
    <col min="11265" max="11265" width="23.85546875" style="2" customWidth="1"/>
    <col min="11266" max="11266" width="8.28515625" style="2" customWidth="1"/>
    <col min="11267" max="11267" width="7.28515625" style="2" customWidth="1"/>
    <col min="11268" max="11268" width="13" style="2" customWidth="1"/>
    <col min="11269" max="11269" width="11.28515625" style="2" customWidth="1"/>
    <col min="11270" max="11270" width="15.42578125" style="2" bestFit="1" customWidth="1"/>
    <col min="11271" max="11271" width="13" style="2" customWidth="1"/>
    <col min="11272" max="11520" width="11.42578125" style="2"/>
    <col min="11521" max="11521" width="23.85546875" style="2" customWidth="1"/>
    <col min="11522" max="11522" width="8.28515625" style="2" customWidth="1"/>
    <col min="11523" max="11523" width="7.28515625" style="2" customWidth="1"/>
    <col min="11524" max="11524" width="13" style="2" customWidth="1"/>
    <col min="11525" max="11525" width="11.28515625" style="2" customWidth="1"/>
    <col min="11526" max="11526" width="15.42578125" style="2" bestFit="1" customWidth="1"/>
    <col min="11527" max="11527" width="13" style="2" customWidth="1"/>
    <col min="11528" max="11776" width="11.42578125" style="2"/>
    <col min="11777" max="11777" width="23.85546875" style="2" customWidth="1"/>
    <col min="11778" max="11778" width="8.28515625" style="2" customWidth="1"/>
    <col min="11779" max="11779" width="7.28515625" style="2" customWidth="1"/>
    <col min="11780" max="11780" width="13" style="2" customWidth="1"/>
    <col min="11781" max="11781" width="11.28515625" style="2" customWidth="1"/>
    <col min="11782" max="11782" width="15.42578125" style="2" bestFit="1" customWidth="1"/>
    <col min="11783" max="11783" width="13" style="2" customWidth="1"/>
    <col min="11784" max="12032" width="11.42578125" style="2"/>
    <col min="12033" max="12033" width="23.85546875" style="2" customWidth="1"/>
    <col min="12034" max="12034" width="8.28515625" style="2" customWidth="1"/>
    <col min="12035" max="12035" width="7.28515625" style="2" customWidth="1"/>
    <col min="12036" max="12036" width="13" style="2" customWidth="1"/>
    <col min="12037" max="12037" width="11.28515625" style="2" customWidth="1"/>
    <col min="12038" max="12038" width="15.42578125" style="2" bestFit="1" customWidth="1"/>
    <col min="12039" max="12039" width="13" style="2" customWidth="1"/>
    <col min="12040" max="12288" width="11.42578125" style="2"/>
    <col min="12289" max="12289" width="23.85546875" style="2" customWidth="1"/>
    <col min="12290" max="12290" width="8.28515625" style="2" customWidth="1"/>
    <col min="12291" max="12291" width="7.28515625" style="2" customWidth="1"/>
    <col min="12292" max="12292" width="13" style="2" customWidth="1"/>
    <col min="12293" max="12293" width="11.28515625" style="2" customWidth="1"/>
    <col min="12294" max="12294" width="15.42578125" style="2" bestFit="1" customWidth="1"/>
    <col min="12295" max="12295" width="13" style="2" customWidth="1"/>
    <col min="12296" max="12544" width="11.42578125" style="2"/>
    <col min="12545" max="12545" width="23.85546875" style="2" customWidth="1"/>
    <col min="12546" max="12546" width="8.28515625" style="2" customWidth="1"/>
    <col min="12547" max="12547" width="7.28515625" style="2" customWidth="1"/>
    <col min="12548" max="12548" width="13" style="2" customWidth="1"/>
    <col min="12549" max="12549" width="11.28515625" style="2" customWidth="1"/>
    <col min="12550" max="12550" width="15.42578125" style="2" bestFit="1" customWidth="1"/>
    <col min="12551" max="12551" width="13" style="2" customWidth="1"/>
    <col min="12552" max="12800" width="11.42578125" style="2"/>
    <col min="12801" max="12801" width="23.85546875" style="2" customWidth="1"/>
    <col min="12802" max="12802" width="8.28515625" style="2" customWidth="1"/>
    <col min="12803" max="12803" width="7.28515625" style="2" customWidth="1"/>
    <col min="12804" max="12804" width="13" style="2" customWidth="1"/>
    <col min="12805" max="12805" width="11.28515625" style="2" customWidth="1"/>
    <col min="12806" max="12806" width="15.42578125" style="2" bestFit="1" customWidth="1"/>
    <col min="12807" max="12807" width="13" style="2" customWidth="1"/>
    <col min="12808" max="13056" width="11.42578125" style="2"/>
    <col min="13057" max="13057" width="23.85546875" style="2" customWidth="1"/>
    <col min="13058" max="13058" width="8.28515625" style="2" customWidth="1"/>
    <col min="13059" max="13059" width="7.28515625" style="2" customWidth="1"/>
    <col min="13060" max="13060" width="13" style="2" customWidth="1"/>
    <col min="13061" max="13061" width="11.28515625" style="2" customWidth="1"/>
    <col min="13062" max="13062" width="15.42578125" style="2" bestFit="1" customWidth="1"/>
    <col min="13063" max="13063" width="13" style="2" customWidth="1"/>
    <col min="13064" max="13312" width="11.42578125" style="2"/>
    <col min="13313" max="13313" width="23.85546875" style="2" customWidth="1"/>
    <col min="13314" max="13314" width="8.28515625" style="2" customWidth="1"/>
    <col min="13315" max="13315" width="7.28515625" style="2" customWidth="1"/>
    <col min="13316" max="13316" width="13" style="2" customWidth="1"/>
    <col min="13317" max="13317" width="11.28515625" style="2" customWidth="1"/>
    <col min="13318" max="13318" width="15.42578125" style="2" bestFit="1" customWidth="1"/>
    <col min="13319" max="13319" width="13" style="2" customWidth="1"/>
    <col min="13320" max="13568" width="11.42578125" style="2"/>
    <col min="13569" max="13569" width="23.85546875" style="2" customWidth="1"/>
    <col min="13570" max="13570" width="8.28515625" style="2" customWidth="1"/>
    <col min="13571" max="13571" width="7.28515625" style="2" customWidth="1"/>
    <col min="13572" max="13572" width="13" style="2" customWidth="1"/>
    <col min="13573" max="13573" width="11.28515625" style="2" customWidth="1"/>
    <col min="13574" max="13574" width="15.42578125" style="2" bestFit="1" customWidth="1"/>
    <col min="13575" max="13575" width="13" style="2" customWidth="1"/>
    <col min="13576" max="13824" width="11.42578125" style="2"/>
    <col min="13825" max="13825" width="23.85546875" style="2" customWidth="1"/>
    <col min="13826" max="13826" width="8.28515625" style="2" customWidth="1"/>
    <col min="13827" max="13827" width="7.28515625" style="2" customWidth="1"/>
    <col min="13828" max="13828" width="13" style="2" customWidth="1"/>
    <col min="13829" max="13829" width="11.28515625" style="2" customWidth="1"/>
    <col min="13830" max="13830" width="15.42578125" style="2" bestFit="1" customWidth="1"/>
    <col min="13831" max="13831" width="13" style="2" customWidth="1"/>
    <col min="13832" max="14080" width="11.42578125" style="2"/>
    <col min="14081" max="14081" width="23.85546875" style="2" customWidth="1"/>
    <col min="14082" max="14082" width="8.28515625" style="2" customWidth="1"/>
    <col min="14083" max="14083" width="7.28515625" style="2" customWidth="1"/>
    <col min="14084" max="14084" width="13" style="2" customWidth="1"/>
    <col min="14085" max="14085" width="11.28515625" style="2" customWidth="1"/>
    <col min="14086" max="14086" width="15.42578125" style="2" bestFit="1" customWidth="1"/>
    <col min="14087" max="14087" width="13" style="2" customWidth="1"/>
    <col min="14088" max="14336" width="11.42578125" style="2"/>
    <col min="14337" max="14337" width="23.85546875" style="2" customWidth="1"/>
    <col min="14338" max="14338" width="8.28515625" style="2" customWidth="1"/>
    <col min="14339" max="14339" width="7.28515625" style="2" customWidth="1"/>
    <col min="14340" max="14340" width="13" style="2" customWidth="1"/>
    <col min="14341" max="14341" width="11.28515625" style="2" customWidth="1"/>
    <col min="14342" max="14342" width="15.42578125" style="2" bestFit="1" customWidth="1"/>
    <col min="14343" max="14343" width="13" style="2" customWidth="1"/>
    <col min="14344" max="14592" width="11.42578125" style="2"/>
    <col min="14593" max="14593" width="23.85546875" style="2" customWidth="1"/>
    <col min="14594" max="14594" width="8.28515625" style="2" customWidth="1"/>
    <col min="14595" max="14595" width="7.28515625" style="2" customWidth="1"/>
    <col min="14596" max="14596" width="13" style="2" customWidth="1"/>
    <col min="14597" max="14597" width="11.28515625" style="2" customWidth="1"/>
    <col min="14598" max="14598" width="15.42578125" style="2" bestFit="1" customWidth="1"/>
    <col min="14599" max="14599" width="13" style="2" customWidth="1"/>
    <col min="14600" max="14848" width="11.42578125" style="2"/>
    <col min="14849" max="14849" width="23.85546875" style="2" customWidth="1"/>
    <col min="14850" max="14850" width="8.28515625" style="2" customWidth="1"/>
    <col min="14851" max="14851" width="7.28515625" style="2" customWidth="1"/>
    <col min="14852" max="14852" width="13" style="2" customWidth="1"/>
    <col min="14853" max="14853" width="11.28515625" style="2" customWidth="1"/>
    <col min="14854" max="14854" width="15.42578125" style="2" bestFit="1" customWidth="1"/>
    <col min="14855" max="14855" width="13" style="2" customWidth="1"/>
    <col min="14856" max="15104" width="11.42578125" style="2"/>
    <col min="15105" max="15105" width="23.85546875" style="2" customWidth="1"/>
    <col min="15106" max="15106" width="8.28515625" style="2" customWidth="1"/>
    <col min="15107" max="15107" width="7.28515625" style="2" customWidth="1"/>
    <col min="15108" max="15108" width="13" style="2" customWidth="1"/>
    <col min="15109" max="15109" width="11.28515625" style="2" customWidth="1"/>
    <col min="15110" max="15110" width="15.42578125" style="2" bestFit="1" customWidth="1"/>
    <col min="15111" max="15111" width="13" style="2" customWidth="1"/>
    <col min="15112" max="15360" width="11.42578125" style="2"/>
    <col min="15361" max="15361" width="23.85546875" style="2" customWidth="1"/>
    <col min="15362" max="15362" width="8.28515625" style="2" customWidth="1"/>
    <col min="15363" max="15363" width="7.28515625" style="2" customWidth="1"/>
    <col min="15364" max="15364" width="13" style="2" customWidth="1"/>
    <col min="15365" max="15365" width="11.28515625" style="2" customWidth="1"/>
    <col min="15366" max="15366" width="15.42578125" style="2" bestFit="1" customWidth="1"/>
    <col min="15367" max="15367" width="13" style="2" customWidth="1"/>
    <col min="15368" max="15616" width="11.42578125" style="2"/>
    <col min="15617" max="15617" width="23.85546875" style="2" customWidth="1"/>
    <col min="15618" max="15618" width="8.28515625" style="2" customWidth="1"/>
    <col min="15619" max="15619" width="7.28515625" style="2" customWidth="1"/>
    <col min="15620" max="15620" width="13" style="2" customWidth="1"/>
    <col min="15621" max="15621" width="11.28515625" style="2" customWidth="1"/>
    <col min="15622" max="15622" width="15.42578125" style="2" bestFit="1" customWidth="1"/>
    <col min="15623" max="15623" width="13" style="2" customWidth="1"/>
    <col min="15624" max="15872" width="11.42578125" style="2"/>
    <col min="15873" max="15873" width="23.85546875" style="2" customWidth="1"/>
    <col min="15874" max="15874" width="8.28515625" style="2" customWidth="1"/>
    <col min="15875" max="15875" width="7.28515625" style="2" customWidth="1"/>
    <col min="15876" max="15876" width="13" style="2" customWidth="1"/>
    <col min="15877" max="15877" width="11.28515625" style="2" customWidth="1"/>
    <col min="15878" max="15878" width="15.42578125" style="2" bestFit="1" customWidth="1"/>
    <col min="15879" max="15879" width="13" style="2" customWidth="1"/>
    <col min="15880" max="16128" width="11.42578125" style="2"/>
    <col min="16129" max="16129" width="23.85546875" style="2" customWidth="1"/>
    <col min="16130" max="16130" width="8.28515625" style="2" customWidth="1"/>
    <col min="16131" max="16131" width="7.28515625" style="2" customWidth="1"/>
    <col min="16132" max="16132" width="13" style="2" customWidth="1"/>
    <col min="16133" max="16133" width="11.28515625" style="2" customWidth="1"/>
    <col min="16134" max="16134" width="15.42578125" style="2" bestFit="1" customWidth="1"/>
    <col min="16135" max="16135" width="13" style="2" customWidth="1"/>
    <col min="16136" max="16384" width="11.42578125" style="2"/>
  </cols>
  <sheetData>
    <row r="2" spans="1:10">
      <c r="A2" s="59" t="s">
        <v>83</v>
      </c>
      <c r="B2" s="59"/>
      <c r="C2" s="59"/>
      <c r="D2" s="59"/>
      <c r="E2" s="59"/>
      <c r="F2" s="59"/>
    </row>
    <row r="3" spans="1:10">
      <c r="A3" s="59" t="s">
        <v>84</v>
      </c>
      <c r="B3" s="59"/>
      <c r="C3" s="59"/>
      <c r="D3" s="59"/>
      <c r="E3" s="59"/>
      <c r="F3" s="59"/>
    </row>
    <row r="4" spans="1:10">
      <c r="A4" s="59" t="s">
        <v>85</v>
      </c>
      <c r="B4" s="59"/>
      <c r="C4" s="59"/>
      <c r="D4" s="59"/>
      <c r="E4" s="59"/>
      <c r="F4" s="59"/>
    </row>
    <row r="5" spans="1:10">
      <c r="A5" s="59" t="s">
        <v>86</v>
      </c>
      <c r="B5" s="59"/>
      <c r="C5" s="59"/>
      <c r="D5" s="59"/>
      <c r="E5" s="59"/>
      <c r="F5" s="59"/>
    </row>
    <row r="6" spans="1:10">
      <c r="A6" s="59" t="s">
        <v>87</v>
      </c>
      <c r="B6" s="59"/>
      <c r="C6" s="59"/>
      <c r="D6" s="59"/>
      <c r="E6" s="59"/>
      <c r="F6" s="59"/>
    </row>
    <row r="7" spans="1:10">
      <c r="A7" s="59" t="s">
        <v>88</v>
      </c>
      <c r="B7" s="59"/>
      <c r="C7" s="59"/>
      <c r="D7" s="59"/>
      <c r="E7" s="59"/>
      <c r="F7" s="59"/>
    </row>
    <row r="10" spans="1:10" ht="13.5" thickBot="1"/>
    <row r="11" spans="1:10">
      <c r="B11" s="18" t="s">
        <v>89</v>
      </c>
      <c r="C11" s="19" t="s">
        <v>90</v>
      </c>
      <c r="D11" s="20" t="s">
        <v>91</v>
      </c>
    </row>
    <row r="12" spans="1:10">
      <c r="B12" s="21">
        <v>15</v>
      </c>
      <c r="C12" s="22">
        <v>14</v>
      </c>
      <c r="D12" s="23">
        <v>13</v>
      </c>
    </row>
    <row r="13" spans="1:10">
      <c r="B13" s="21">
        <v>16</v>
      </c>
      <c r="C13" s="22">
        <v>13</v>
      </c>
      <c r="D13" s="23">
        <v>12</v>
      </c>
    </row>
    <row r="14" spans="1:10" ht="13.5" thickBot="1">
      <c r="B14" s="21">
        <v>14</v>
      </c>
      <c r="C14" s="22">
        <v>15</v>
      </c>
      <c r="D14" s="23">
        <v>11</v>
      </c>
    </row>
    <row r="15" spans="1:10">
      <c r="B15" s="21">
        <v>15</v>
      </c>
      <c r="C15" s="22">
        <v>16</v>
      </c>
      <c r="D15" s="23">
        <v>14</v>
      </c>
      <c r="G15" s="18" t="s">
        <v>17</v>
      </c>
      <c r="H15" s="28">
        <v>5</v>
      </c>
      <c r="I15" s="28">
        <v>5</v>
      </c>
      <c r="J15" s="29">
        <v>5</v>
      </c>
    </row>
    <row r="16" spans="1:10" ht="13.5" thickBot="1">
      <c r="B16" s="60">
        <v>17</v>
      </c>
      <c r="C16" s="33">
        <v>14</v>
      </c>
      <c r="D16" s="34">
        <v>11</v>
      </c>
      <c r="E16" s="17" t="s">
        <v>61</v>
      </c>
      <c r="G16" s="30" t="s">
        <v>92</v>
      </c>
      <c r="H16" s="50" t="s">
        <v>77</v>
      </c>
      <c r="I16" s="50" t="s">
        <v>78</v>
      </c>
      <c r="J16" s="51" t="s">
        <v>76</v>
      </c>
    </row>
    <row r="17" spans="1:10" ht="13.5" thickBot="1">
      <c r="A17" s="18" t="s">
        <v>16</v>
      </c>
      <c r="B17" s="28">
        <f>SUM(B12:B16)</f>
        <v>77</v>
      </c>
      <c r="C17" s="28">
        <f>SUM(C12:C16)</f>
        <v>72</v>
      </c>
      <c r="D17" s="61">
        <f>SUM(D12:D16)</f>
        <v>61</v>
      </c>
      <c r="E17" s="62">
        <f>SUM(B17:D17)</f>
        <v>210</v>
      </c>
      <c r="G17" s="40" t="s">
        <v>79</v>
      </c>
      <c r="H17" s="33">
        <v>12.2</v>
      </c>
      <c r="I17" s="33">
        <v>14.4</v>
      </c>
      <c r="J17" s="34">
        <v>15.4</v>
      </c>
    </row>
    <row r="18" spans="1:10" ht="13.5" thickBot="1">
      <c r="A18" s="30" t="s">
        <v>17</v>
      </c>
      <c r="B18" s="22">
        <v>5</v>
      </c>
      <c r="C18" s="22">
        <v>5</v>
      </c>
      <c r="D18" s="63">
        <v>5</v>
      </c>
      <c r="E18" s="64">
        <f>SUM(B18:D18)</f>
        <v>15</v>
      </c>
    </row>
    <row r="19" spans="1:10" ht="18.75">
      <c r="A19" s="31" t="s">
        <v>62</v>
      </c>
      <c r="B19" s="22">
        <v>1191</v>
      </c>
      <c r="C19" s="22">
        <v>1042</v>
      </c>
      <c r="D19" s="63">
        <v>751</v>
      </c>
      <c r="E19" s="64">
        <f>SUM(B19:D19)</f>
        <v>2984</v>
      </c>
      <c r="G19" s="54" t="s">
        <v>80</v>
      </c>
      <c r="H19" s="28">
        <v>2</v>
      </c>
      <c r="I19" s="29">
        <v>3</v>
      </c>
    </row>
    <row r="20" spans="1:10" ht="19.5" thickBot="1">
      <c r="A20" s="32" t="s">
        <v>63</v>
      </c>
      <c r="B20" s="33">
        <v>1185.8</v>
      </c>
      <c r="C20" s="33">
        <v>1036.8</v>
      </c>
      <c r="D20" s="65">
        <v>744.2</v>
      </c>
      <c r="E20" s="66">
        <f>SUM(B20:D20)</f>
        <v>2966.8</v>
      </c>
      <c r="G20" s="67" t="s">
        <v>81</v>
      </c>
      <c r="H20" s="22">
        <v>3.08</v>
      </c>
      <c r="I20" s="23">
        <v>3.77</v>
      </c>
    </row>
    <row r="21" spans="1:10" ht="13.5" thickBot="1">
      <c r="G21" s="55" t="s">
        <v>93</v>
      </c>
      <c r="H21" s="33">
        <v>1.63</v>
      </c>
      <c r="I21" s="34">
        <v>1.99</v>
      </c>
    </row>
    <row r="23" spans="1:10" ht="13.5" thickBot="1"/>
    <row r="24" spans="1:10">
      <c r="A24" s="18" t="s">
        <v>64</v>
      </c>
      <c r="B24" s="19" t="s">
        <v>65</v>
      </c>
      <c r="C24" s="19" t="s">
        <v>22</v>
      </c>
      <c r="D24" s="19" t="s">
        <v>23</v>
      </c>
      <c r="E24" s="20" t="s">
        <v>24</v>
      </c>
      <c r="F24" s="37" t="s">
        <v>24</v>
      </c>
    </row>
    <row r="25" spans="1:10">
      <c r="A25" s="30" t="s">
        <v>94</v>
      </c>
      <c r="B25" s="22">
        <v>2</v>
      </c>
      <c r="C25" s="22">
        <v>26.8</v>
      </c>
      <c r="D25" s="22">
        <v>13.4</v>
      </c>
      <c r="E25" s="23">
        <v>9.3699999999999992</v>
      </c>
      <c r="F25" s="38">
        <v>3.89</v>
      </c>
    </row>
    <row r="26" spans="1:10">
      <c r="A26" s="30" t="s">
        <v>27</v>
      </c>
      <c r="B26" s="22">
        <v>12</v>
      </c>
      <c r="C26" s="22">
        <v>17.2</v>
      </c>
      <c r="D26" s="22">
        <v>1.43</v>
      </c>
      <c r="E26" s="23"/>
      <c r="F26" s="39" t="s">
        <v>95</v>
      </c>
    </row>
    <row r="27" spans="1:10" ht="13.5" thickBot="1">
      <c r="A27" s="40" t="s">
        <v>28</v>
      </c>
      <c r="B27" s="33">
        <v>14</v>
      </c>
      <c r="C27" s="33">
        <v>44</v>
      </c>
      <c r="D27" s="33"/>
      <c r="E27" s="34"/>
      <c r="F27" s="41"/>
    </row>
    <row r="32" spans="1:10">
      <c r="A32" s="17" t="s">
        <v>29</v>
      </c>
    </row>
    <row r="34" spans="1:7" ht="13.5" thickBot="1">
      <c r="A34" s="17" t="s">
        <v>30</v>
      </c>
    </row>
    <row r="35" spans="1:7">
      <c r="A35" s="11" t="s">
        <v>31</v>
      </c>
      <c r="B35" s="11" t="s">
        <v>32</v>
      </c>
      <c r="C35" s="11" t="s">
        <v>33</v>
      </c>
      <c r="D35" s="11" t="s">
        <v>34</v>
      </c>
      <c r="E35" s="11" t="s">
        <v>35</v>
      </c>
    </row>
    <row r="36" spans="1:7">
      <c r="A36" s="12" t="s">
        <v>89</v>
      </c>
      <c r="B36" s="12">
        <v>5</v>
      </c>
      <c r="C36" s="12">
        <v>77</v>
      </c>
      <c r="D36" s="12">
        <v>15.4</v>
      </c>
      <c r="E36" s="12">
        <v>1.3000000000000114</v>
      </c>
    </row>
    <row r="37" spans="1:7">
      <c r="A37" s="12" t="s">
        <v>90</v>
      </c>
      <c r="B37" s="12">
        <v>5</v>
      </c>
      <c r="C37" s="12">
        <v>72</v>
      </c>
      <c r="D37" s="12">
        <v>14.4</v>
      </c>
      <c r="E37" s="12">
        <v>1.3000000000000114</v>
      </c>
    </row>
    <row r="38" spans="1:7" ht="13.5" thickBot="1">
      <c r="A38" s="13" t="s">
        <v>91</v>
      </c>
      <c r="B38" s="13">
        <v>5</v>
      </c>
      <c r="C38" s="13">
        <v>61</v>
      </c>
      <c r="D38" s="13">
        <v>12.2</v>
      </c>
      <c r="E38" s="13">
        <v>1.6999999999999886</v>
      </c>
    </row>
    <row r="41" spans="1:7" ht="13.5" thickBot="1">
      <c r="A41" s="17" t="s">
        <v>36</v>
      </c>
    </row>
    <row r="42" spans="1:7">
      <c r="A42" s="68" t="s">
        <v>37</v>
      </c>
      <c r="B42" s="68" t="s">
        <v>22</v>
      </c>
      <c r="C42" s="68" t="s">
        <v>96</v>
      </c>
      <c r="D42" s="68" t="s">
        <v>97</v>
      </c>
      <c r="E42" s="68" t="s">
        <v>24</v>
      </c>
      <c r="F42" s="68" t="s">
        <v>41</v>
      </c>
      <c r="G42" s="68" t="s">
        <v>98</v>
      </c>
    </row>
    <row r="43" spans="1:7">
      <c r="A43" s="16" t="s">
        <v>43</v>
      </c>
      <c r="B43" s="16">
        <v>26.800000000000182</v>
      </c>
      <c r="C43" s="16">
        <v>2</v>
      </c>
      <c r="D43" s="16">
        <v>13.400000000000091</v>
      </c>
      <c r="E43" s="16">
        <v>9.3488372093024878</v>
      </c>
      <c r="F43" s="44">
        <v>4.0000000000000001E-3</v>
      </c>
      <c r="G43" s="16">
        <v>3.8852903117003734</v>
      </c>
    </row>
    <row r="44" spans="1:7">
      <c r="A44" s="16" t="s">
        <v>44</v>
      </c>
      <c r="B44" s="16">
        <v>17.199999999999818</v>
      </c>
      <c r="C44" s="16">
        <v>12</v>
      </c>
      <c r="D44" s="16">
        <v>1.4333333333333182</v>
      </c>
      <c r="E44" s="16"/>
      <c r="F44" s="16"/>
      <c r="G44" s="16"/>
    </row>
    <row r="45" spans="1:7">
      <c r="A45" s="16"/>
      <c r="B45" s="16"/>
      <c r="C45" s="16"/>
      <c r="D45" s="16"/>
      <c r="E45" s="16"/>
      <c r="F45" s="16"/>
      <c r="G45" s="16"/>
    </row>
    <row r="46" spans="1:7" ht="13.5" thickBot="1">
      <c r="A46" s="69" t="s">
        <v>28</v>
      </c>
      <c r="B46" s="69">
        <v>44</v>
      </c>
      <c r="C46" s="69">
        <v>14</v>
      </c>
      <c r="D46" s="69"/>
      <c r="E46" s="69"/>
      <c r="F46" s="69"/>
      <c r="G46" s="69"/>
    </row>
  </sheetData>
  <pageMargins left="0.75" right="0.75" top="1" bottom="1" header="0" footer="0"/>
  <pageSetup paperSize="9" orientation="portrait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baseColWidth="10" defaultRowHeight="12.75"/>
  <cols>
    <col min="1" max="1" width="12.5703125" style="2" bestFit="1" customWidth="1"/>
    <col min="2" max="256" width="11.42578125" style="2"/>
    <col min="257" max="257" width="12.5703125" style="2" bestFit="1" customWidth="1"/>
    <col min="258" max="512" width="11.42578125" style="2"/>
    <col min="513" max="513" width="12.5703125" style="2" bestFit="1" customWidth="1"/>
    <col min="514" max="768" width="11.42578125" style="2"/>
    <col min="769" max="769" width="12.5703125" style="2" bestFit="1" customWidth="1"/>
    <col min="770" max="1024" width="11.42578125" style="2"/>
    <col min="1025" max="1025" width="12.5703125" style="2" bestFit="1" customWidth="1"/>
    <col min="1026" max="1280" width="11.42578125" style="2"/>
    <col min="1281" max="1281" width="12.5703125" style="2" bestFit="1" customWidth="1"/>
    <col min="1282" max="1536" width="11.42578125" style="2"/>
    <col min="1537" max="1537" width="12.5703125" style="2" bestFit="1" customWidth="1"/>
    <col min="1538" max="1792" width="11.42578125" style="2"/>
    <col min="1793" max="1793" width="12.5703125" style="2" bestFit="1" customWidth="1"/>
    <col min="1794" max="2048" width="11.42578125" style="2"/>
    <col min="2049" max="2049" width="12.5703125" style="2" bestFit="1" customWidth="1"/>
    <col min="2050" max="2304" width="11.42578125" style="2"/>
    <col min="2305" max="2305" width="12.5703125" style="2" bestFit="1" customWidth="1"/>
    <col min="2306" max="2560" width="11.42578125" style="2"/>
    <col min="2561" max="2561" width="12.5703125" style="2" bestFit="1" customWidth="1"/>
    <col min="2562" max="2816" width="11.42578125" style="2"/>
    <col min="2817" max="2817" width="12.5703125" style="2" bestFit="1" customWidth="1"/>
    <col min="2818" max="3072" width="11.42578125" style="2"/>
    <col min="3073" max="3073" width="12.5703125" style="2" bestFit="1" customWidth="1"/>
    <col min="3074" max="3328" width="11.42578125" style="2"/>
    <col min="3329" max="3329" width="12.5703125" style="2" bestFit="1" customWidth="1"/>
    <col min="3330" max="3584" width="11.42578125" style="2"/>
    <col min="3585" max="3585" width="12.5703125" style="2" bestFit="1" customWidth="1"/>
    <col min="3586" max="3840" width="11.42578125" style="2"/>
    <col min="3841" max="3841" width="12.5703125" style="2" bestFit="1" customWidth="1"/>
    <col min="3842" max="4096" width="11.42578125" style="2"/>
    <col min="4097" max="4097" width="12.5703125" style="2" bestFit="1" customWidth="1"/>
    <col min="4098" max="4352" width="11.42578125" style="2"/>
    <col min="4353" max="4353" width="12.5703125" style="2" bestFit="1" customWidth="1"/>
    <col min="4354" max="4608" width="11.42578125" style="2"/>
    <col min="4609" max="4609" width="12.5703125" style="2" bestFit="1" customWidth="1"/>
    <col min="4610" max="4864" width="11.42578125" style="2"/>
    <col min="4865" max="4865" width="12.5703125" style="2" bestFit="1" customWidth="1"/>
    <col min="4866" max="5120" width="11.42578125" style="2"/>
    <col min="5121" max="5121" width="12.5703125" style="2" bestFit="1" customWidth="1"/>
    <col min="5122" max="5376" width="11.42578125" style="2"/>
    <col min="5377" max="5377" width="12.5703125" style="2" bestFit="1" customWidth="1"/>
    <col min="5378" max="5632" width="11.42578125" style="2"/>
    <col min="5633" max="5633" width="12.5703125" style="2" bestFit="1" customWidth="1"/>
    <col min="5634" max="5888" width="11.42578125" style="2"/>
    <col min="5889" max="5889" width="12.5703125" style="2" bestFit="1" customWidth="1"/>
    <col min="5890" max="6144" width="11.42578125" style="2"/>
    <col min="6145" max="6145" width="12.5703125" style="2" bestFit="1" customWidth="1"/>
    <col min="6146" max="6400" width="11.42578125" style="2"/>
    <col min="6401" max="6401" width="12.5703125" style="2" bestFit="1" customWidth="1"/>
    <col min="6402" max="6656" width="11.42578125" style="2"/>
    <col min="6657" max="6657" width="12.5703125" style="2" bestFit="1" customWidth="1"/>
    <col min="6658" max="6912" width="11.42578125" style="2"/>
    <col min="6913" max="6913" width="12.5703125" style="2" bestFit="1" customWidth="1"/>
    <col min="6914" max="7168" width="11.42578125" style="2"/>
    <col min="7169" max="7169" width="12.5703125" style="2" bestFit="1" customWidth="1"/>
    <col min="7170" max="7424" width="11.42578125" style="2"/>
    <col min="7425" max="7425" width="12.5703125" style="2" bestFit="1" customWidth="1"/>
    <col min="7426" max="7680" width="11.42578125" style="2"/>
    <col min="7681" max="7681" width="12.5703125" style="2" bestFit="1" customWidth="1"/>
    <col min="7682" max="7936" width="11.42578125" style="2"/>
    <col min="7937" max="7937" width="12.5703125" style="2" bestFit="1" customWidth="1"/>
    <col min="7938" max="8192" width="11.42578125" style="2"/>
    <col min="8193" max="8193" width="12.5703125" style="2" bestFit="1" customWidth="1"/>
    <col min="8194" max="8448" width="11.42578125" style="2"/>
    <col min="8449" max="8449" width="12.5703125" style="2" bestFit="1" customWidth="1"/>
    <col min="8450" max="8704" width="11.42578125" style="2"/>
    <col min="8705" max="8705" width="12.5703125" style="2" bestFit="1" customWidth="1"/>
    <col min="8706" max="8960" width="11.42578125" style="2"/>
    <col min="8961" max="8961" width="12.5703125" style="2" bestFit="1" customWidth="1"/>
    <col min="8962" max="9216" width="11.42578125" style="2"/>
    <col min="9217" max="9217" width="12.5703125" style="2" bestFit="1" customWidth="1"/>
    <col min="9218" max="9472" width="11.42578125" style="2"/>
    <col min="9473" max="9473" width="12.5703125" style="2" bestFit="1" customWidth="1"/>
    <col min="9474" max="9728" width="11.42578125" style="2"/>
    <col min="9729" max="9729" width="12.5703125" style="2" bestFit="1" customWidth="1"/>
    <col min="9730" max="9984" width="11.42578125" style="2"/>
    <col min="9985" max="9985" width="12.5703125" style="2" bestFit="1" customWidth="1"/>
    <col min="9986" max="10240" width="11.42578125" style="2"/>
    <col min="10241" max="10241" width="12.5703125" style="2" bestFit="1" customWidth="1"/>
    <col min="10242" max="10496" width="11.42578125" style="2"/>
    <col min="10497" max="10497" width="12.5703125" style="2" bestFit="1" customWidth="1"/>
    <col min="10498" max="10752" width="11.42578125" style="2"/>
    <col min="10753" max="10753" width="12.5703125" style="2" bestFit="1" customWidth="1"/>
    <col min="10754" max="11008" width="11.42578125" style="2"/>
    <col min="11009" max="11009" width="12.5703125" style="2" bestFit="1" customWidth="1"/>
    <col min="11010" max="11264" width="11.42578125" style="2"/>
    <col min="11265" max="11265" width="12.5703125" style="2" bestFit="1" customWidth="1"/>
    <col min="11266" max="11520" width="11.42578125" style="2"/>
    <col min="11521" max="11521" width="12.5703125" style="2" bestFit="1" customWidth="1"/>
    <col min="11522" max="11776" width="11.42578125" style="2"/>
    <col min="11777" max="11777" width="12.5703125" style="2" bestFit="1" customWidth="1"/>
    <col min="11778" max="12032" width="11.42578125" style="2"/>
    <col min="12033" max="12033" width="12.5703125" style="2" bestFit="1" customWidth="1"/>
    <col min="12034" max="12288" width="11.42578125" style="2"/>
    <col min="12289" max="12289" width="12.5703125" style="2" bestFit="1" customWidth="1"/>
    <col min="12290" max="12544" width="11.42578125" style="2"/>
    <col min="12545" max="12545" width="12.5703125" style="2" bestFit="1" customWidth="1"/>
    <col min="12546" max="12800" width="11.42578125" style="2"/>
    <col min="12801" max="12801" width="12.5703125" style="2" bestFit="1" customWidth="1"/>
    <col min="12802" max="13056" width="11.42578125" style="2"/>
    <col min="13057" max="13057" width="12.5703125" style="2" bestFit="1" customWidth="1"/>
    <col min="13058" max="13312" width="11.42578125" style="2"/>
    <col min="13313" max="13313" width="12.5703125" style="2" bestFit="1" customWidth="1"/>
    <col min="13314" max="13568" width="11.42578125" style="2"/>
    <col min="13569" max="13569" width="12.5703125" style="2" bestFit="1" customWidth="1"/>
    <col min="13570" max="13824" width="11.42578125" style="2"/>
    <col min="13825" max="13825" width="12.5703125" style="2" bestFit="1" customWidth="1"/>
    <col min="13826" max="14080" width="11.42578125" style="2"/>
    <col min="14081" max="14081" width="12.5703125" style="2" bestFit="1" customWidth="1"/>
    <col min="14082" max="14336" width="11.42578125" style="2"/>
    <col min="14337" max="14337" width="12.5703125" style="2" bestFit="1" customWidth="1"/>
    <col min="14338" max="14592" width="11.42578125" style="2"/>
    <col min="14593" max="14593" width="12.5703125" style="2" bestFit="1" customWidth="1"/>
    <col min="14594" max="14848" width="11.42578125" style="2"/>
    <col min="14849" max="14849" width="12.5703125" style="2" bestFit="1" customWidth="1"/>
    <col min="14850" max="15104" width="11.42578125" style="2"/>
    <col min="15105" max="15105" width="12.5703125" style="2" bestFit="1" customWidth="1"/>
    <col min="15106" max="15360" width="11.42578125" style="2"/>
    <col min="15361" max="15361" width="12.5703125" style="2" bestFit="1" customWidth="1"/>
    <col min="15362" max="15616" width="11.42578125" style="2"/>
    <col min="15617" max="15617" width="12.5703125" style="2" bestFit="1" customWidth="1"/>
    <col min="15618" max="15872" width="11.42578125" style="2"/>
    <col min="15873" max="15873" width="12.5703125" style="2" bestFit="1" customWidth="1"/>
    <col min="15874" max="16128" width="11.42578125" style="2"/>
    <col min="16129" max="16129" width="12.5703125" style="2" bestFit="1" customWidth="1"/>
    <col min="16130" max="16384" width="11.42578125" style="2"/>
  </cols>
  <sheetData>
    <row r="1" spans="1:5">
      <c r="B1" s="2" t="s">
        <v>119</v>
      </c>
      <c r="C1" s="2" t="s">
        <v>120</v>
      </c>
      <c r="D1" s="2" t="s">
        <v>121</v>
      </c>
    </row>
    <row r="2" spans="1:5">
      <c r="A2" s="2" t="s">
        <v>122</v>
      </c>
      <c r="B2" s="8">
        <v>11.2</v>
      </c>
      <c r="C2" s="8">
        <v>10.82</v>
      </c>
      <c r="D2" s="8">
        <v>9.34</v>
      </c>
    </row>
    <row r="3" spans="1:5">
      <c r="A3" s="2" t="s">
        <v>123</v>
      </c>
      <c r="B3" s="8">
        <v>17.2</v>
      </c>
      <c r="C3" s="8">
        <v>15.41</v>
      </c>
      <c r="D3" s="8">
        <v>13.38</v>
      </c>
    </row>
    <row r="4" spans="1:5">
      <c r="A4" s="2" t="s">
        <v>124</v>
      </c>
      <c r="B4" s="8">
        <v>15.34</v>
      </c>
      <c r="C4" s="8">
        <v>14.16</v>
      </c>
      <c r="D4" s="8">
        <v>14.54</v>
      </c>
    </row>
    <row r="5" spans="1:5">
      <c r="A5" s="2" t="s">
        <v>125</v>
      </c>
      <c r="B5" s="8">
        <v>16.32</v>
      </c>
      <c r="C5" s="8">
        <v>15.38</v>
      </c>
      <c r="D5" s="8">
        <v>14</v>
      </c>
    </row>
    <row r="8" spans="1:5">
      <c r="A8" s="2" t="s">
        <v>113</v>
      </c>
    </row>
    <row r="9" spans="1:5" ht="13.5" thickBot="1"/>
    <row r="10" spans="1:5">
      <c r="A10" s="11" t="s">
        <v>30</v>
      </c>
      <c r="B10" s="11" t="s">
        <v>32</v>
      </c>
      <c r="C10" s="11" t="s">
        <v>33</v>
      </c>
      <c r="D10" s="11" t="s">
        <v>34</v>
      </c>
      <c r="E10" s="11" t="s">
        <v>35</v>
      </c>
    </row>
    <row r="11" spans="1:5">
      <c r="A11" s="12" t="s">
        <v>122</v>
      </c>
      <c r="B11" s="12">
        <v>3</v>
      </c>
      <c r="C11" s="12">
        <v>31.36</v>
      </c>
      <c r="D11" s="12">
        <v>10.453333333333333</v>
      </c>
      <c r="E11" s="12">
        <v>0.96573333333333267</v>
      </c>
    </row>
    <row r="12" spans="1:5">
      <c r="A12" s="12" t="s">
        <v>123</v>
      </c>
      <c r="B12" s="12">
        <v>3</v>
      </c>
      <c r="C12" s="12">
        <v>45.99</v>
      </c>
      <c r="D12" s="12">
        <v>15.33</v>
      </c>
      <c r="E12" s="12">
        <v>3.6528999999999883</v>
      </c>
    </row>
    <row r="13" spans="1:5">
      <c r="A13" s="12" t="s">
        <v>124</v>
      </c>
      <c r="B13" s="12">
        <v>3</v>
      </c>
      <c r="C13" s="12">
        <v>44.04</v>
      </c>
      <c r="D13" s="12">
        <v>14.68</v>
      </c>
      <c r="E13" s="12">
        <v>0.36279999999999291</v>
      </c>
    </row>
    <row r="14" spans="1:5">
      <c r="A14" s="12" t="s">
        <v>125</v>
      </c>
      <c r="B14" s="12">
        <v>3</v>
      </c>
      <c r="C14" s="12">
        <v>45.7</v>
      </c>
      <c r="D14" s="12">
        <v>15.233333333333334</v>
      </c>
      <c r="E14" s="12">
        <v>1.3617333333332908</v>
      </c>
    </row>
    <row r="15" spans="1:5">
      <c r="A15" s="12"/>
      <c r="B15" s="12"/>
      <c r="C15" s="12"/>
      <c r="D15" s="12"/>
      <c r="E15" s="12"/>
    </row>
    <row r="16" spans="1:5">
      <c r="A16" s="12" t="s">
        <v>119</v>
      </c>
      <c r="B16" s="12">
        <v>4</v>
      </c>
      <c r="C16" s="12">
        <v>60.06</v>
      </c>
      <c r="D16" s="12">
        <v>15.015000000000001</v>
      </c>
      <c r="E16" s="12">
        <v>7.0457000000000489</v>
      </c>
    </row>
    <row r="17" spans="1:7">
      <c r="A17" s="12" t="s">
        <v>120</v>
      </c>
      <c r="B17" s="12">
        <v>4</v>
      </c>
      <c r="C17" s="12">
        <v>55.77</v>
      </c>
      <c r="D17" s="12">
        <v>13.942500000000001</v>
      </c>
      <c r="E17" s="12">
        <v>4.6724249999999756</v>
      </c>
    </row>
    <row r="18" spans="1:7" ht="13.5" thickBot="1">
      <c r="A18" s="13" t="s">
        <v>121</v>
      </c>
      <c r="B18" s="13">
        <v>4</v>
      </c>
      <c r="C18" s="13">
        <v>51.26</v>
      </c>
      <c r="D18" s="13">
        <v>12.815</v>
      </c>
      <c r="E18" s="13">
        <v>5.5915666666666466</v>
      </c>
    </row>
    <row r="21" spans="1:7" ht="13.5" thickBot="1">
      <c r="A21" s="2" t="s">
        <v>36</v>
      </c>
    </row>
    <row r="22" spans="1:7" ht="38.25">
      <c r="A22" s="14" t="s">
        <v>37</v>
      </c>
      <c r="B22" s="14" t="s">
        <v>38</v>
      </c>
      <c r="C22" s="14" t="s">
        <v>39</v>
      </c>
      <c r="D22" s="14" t="s">
        <v>40</v>
      </c>
      <c r="E22" s="14" t="s">
        <v>24</v>
      </c>
      <c r="F22" s="14" t="s">
        <v>41</v>
      </c>
      <c r="G22" s="14" t="s">
        <v>42</v>
      </c>
    </row>
    <row r="23" spans="1:7">
      <c r="A23" s="12" t="s">
        <v>118</v>
      </c>
      <c r="B23" s="12">
        <v>48.924758333333344</v>
      </c>
      <c r="C23" s="12">
        <v>3</v>
      </c>
      <c r="D23" s="12">
        <v>16.308252777777781</v>
      </c>
      <c r="E23" s="12">
        <v>32.56964146034332</v>
      </c>
      <c r="F23" s="12">
        <v>4.1429845987577419E-4</v>
      </c>
      <c r="G23" s="12">
        <v>4.7570626638608644</v>
      </c>
    </row>
    <row r="24" spans="1:7">
      <c r="A24" s="12" t="s">
        <v>50</v>
      </c>
      <c r="B24" s="12">
        <v>9.6820166666666694</v>
      </c>
      <c r="C24" s="12">
        <v>2</v>
      </c>
      <c r="D24" s="12">
        <v>4.8410083333333347</v>
      </c>
      <c r="E24" s="12">
        <v>9.6681053373202346</v>
      </c>
      <c r="F24" s="12">
        <v>1.3280938522020669E-2</v>
      </c>
      <c r="G24" s="12">
        <v>5.1432528498278334</v>
      </c>
    </row>
    <row r="25" spans="1:7">
      <c r="A25" s="12" t="s">
        <v>27</v>
      </c>
      <c r="B25" s="12">
        <v>3.0043166666666536</v>
      </c>
      <c r="C25" s="12">
        <v>6</v>
      </c>
      <c r="D25" s="12">
        <v>0.50071944444444227</v>
      </c>
      <c r="E25" s="12"/>
      <c r="F25" s="12"/>
      <c r="G25" s="12"/>
    </row>
    <row r="26" spans="1:7">
      <c r="A26" s="12"/>
      <c r="B26" s="12"/>
      <c r="C26" s="12"/>
      <c r="D26" s="12"/>
      <c r="E26" s="12"/>
      <c r="F26" s="12"/>
      <c r="G26" s="12"/>
    </row>
    <row r="27" spans="1:7" ht="13.5" thickBot="1">
      <c r="A27" s="13" t="s">
        <v>28</v>
      </c>
      <c r="B27" s="13">
        <v>61.611091666666667</v>
      </c>
      <c r="C27" s="13">
        <v>11</v>
      </c>
      <c r="D27" s="13"/>
      <c r="E27" s="13"/>
      <c r="F27" s="13"/>
      <c r="G27" s="13"/>
    </row>
  </sheetData>
  <printOptions gridLines="1" gridLinesSet="0"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H28"/>
  <sheetViews>
    <sheetView workbookViewId="0">
      <selection activeCell="B10" sqref="B10"/>
    </sheetView>
  </sheetViews>
  <sheetFormatPr baseColWidth="10" defaultRowHeight="12.75"/>
  <cols>
    <col min="1" max="1" width="11.42578125" style="2"/>
    <col min="2" max="2" width="17" style="2" customWidth="1"/>
    <col min="3" max="3" width="11.42578125" style="2"/>
    <col min="4" max="4" width="8.140625" style="2" bestFit="1" customWidth="1"/>
    <col min="5" max="6" width="11.42578125" style="2"/>
    <col min="7" max="7" width="7.140625" style="2" bestFit="1" customWidth="1"/>
    <col min="8" max="257" width="11.42578125" style="2"/>
    <col min="258" max="258" width="17" style="2" customWidth="1"/>
    <col min="259" max="259" width="11.42578125" style="2"/>
    <col min="260" max="260" width="8.140625" style="2" bestFit="1" customWidth="1"/>
    <col min="261" max="262" width="11.42578125" style="2"/>
    <col min="263" max="263" width="7.140625" style="2" bestFit="1" customWidth="1"/>
    <col min="264" max="513" width="11.42578125" style="2"/>
    <col min="514" max="514" width="17" style="2" customWidth="1"/>
    <col min="515" max="515" width="11.42578125" style="2"/>
    <col min="516" max="516" width="8.140625" style="2" bestFit="1" customWidth="1"/>
    <col min="517" max="518" width="11.42578125" style="2"/>
    <col min="519" max="519" width="7.140625" style="2" bestFit="1" customWidth="1"/>
    <col min="520" max="769" width="11.42578125" style="2"/>
    <col min="770" max="770" width="17" style="2" customWidth="1"/>
    <col min="771" max="771" width="11.42578125" style="2"/>
    <col min="772" max="772" width="8.140625" style="2" bestFit="1" customWidth="1"/>
    <col min="773" max="774" width="11.42578125" style="2"/>
    <col min="775" max="775" width="7.140625" style="2" bestFit="1" customWidth="1"/>
    <col min="776" max="1025" width="11.42578125" style="2"/>
    <col min="1026" max="1026" width="17" style="2" customWidth="1"/>
    <col min="1027" max="1027" width="11.42578125" style="2"/>
    <col min="1028" max="1028" width="8.140625" style="2" bestFit="1" customWidth="1"/>
    <col min="1029" max="1030" width="11.42578125" style="2"/>
    <col min="1031" max="1031" width="7.140625" style="2" bestFit="1" customWidth="1"/>
    <col min="1032" max="1281" width="11.42578125" style="2"/>
    <col min="1282" max="1282" width="17" style="2" customWidth="1"/>
    <col min="1283" max="1283" width="11.42578125" style="2"/>
    <col min="1284" max="1284" width="8.140625" style="2" bestFit="1" customWidth="1"/>
    <col min="1285" max="1286" width="11.42578125" style="2"/>
    <col min="1287" max="1287" width="7.140625" style="2" bestFit="1" customWidth="1"/>
    <col min="1288" max="1537" width="11.42578125" style="2"/>
    <col min="1538" max="1538" width="17" style="2" customWidth="1"/>
    <col min="1539" max="1539" width="11.42578125" style="2"/>
    <col min="1540" max="1540" width="8.140625" style="2" bestFit="1" customWidth="1"/>
    <col min="1541" max="1542" width="11.42578125" style="2"/>
    <col min="1543" max="1543" width="7.140625" style="2" bestFit="1" customWidth="1"/>
    <col min="1544" max="1793" width="11.42578125" style="2"/>
    <col min="1794" max="1794" width="17" style="2" customWidth="1"/>
    <col min="1795" max="1795" width="11.42578125" style="2"/>
    <col min="1796" max="1796" width="8.140625" style="2" bestFit="1" customWidth="1"/>
    <col min="1797" max="1798" width="11.42578125" style="2"/>
    <col min="1799" max="1799" width="7.140625" style="2" bestFit="1" customWidth="1"/>
    <col min="1800" max="2049" width="11.42578125" style="2"/>
    <col min="2050" max="2050" width="17" style="2" customWidth="1"/>
    <col min="2051" max="2051" width="11.42578125" style="2"/>
    <col min="2052" max="2052" width="8.140625" style="2" bestFit="1" customWidth="1"/>
    <col min="2053" max="2054" width="11.42578125" style="2"/>
    <col min="2055" max="2055" width="7.140625" style="2" bestFit="1" customWidth="1"/>
    <col min="2056" max="2305" width="11.42578125" style="2"/>
    <col min="2306" max="2306" width="17" style="2" customWidth="1"/>
    <col min="2307" max="2307" width="11.42578125" style="2"/>
    <col min="2308" max="2308" width="8.140625" style="2" bestFit="1" customWidth="1"/>
    <col min="2309" max="2310" width="11.42578125" style="2"/>
    <col min="2311" max="2311" width="7.140625" style="2" bestFit="1" customWidth="1"/>
    <col min="2312" max="2561" width="11.42578125" style="2"/>
    <col min="2562" max="2562" width="17" style="2" customWidth="1"/>
    <col min="2563" max="2563" width="11.42578125" style="2"/>
    <col min="2564" max="2564" width="8.140625" style="2" bestFit="1" customWidth="1"/>
    <col min="2565" max="2566" width="11.42578125" style="2"/>
    <col min="2567" max="2567" width="7.140625" style="2" bestFit="1" customWidth="1"/>
    <col min="2568" max="2817" width="11.42578125" style="2"/>
    <col min="2818" max="2818" width="17" style="2" customWidth="1"/>
    <col min="2819" max="2819" width="11.42578125" style="2"/>
    <col min="2820" max="2820" width="8.140625" style="2" bestFit="1" customWidth="1"/>
    <col min="2821" max="2822" width="11.42578125" style="2"/>
    <col min="2823" max="2823" width="7.140625" style="2" bestFit="1" customWidth="1"/>
    <col min="2824" max="3073" width="11.42578125" style="2"/>
    <col min="3074" max="3074" width="17" style="2" customWidth="1"/>
    <col min="3075" max="3075" width="11.42578125" style="2"/>
    <col min="3076" max="3076" width="8.140625" style="2" bestFit="1" customWidth="1"/>
    <col min="3077" max="3078" width="11.42578125" style="2"/>
    <col min="3079" max="3079" width="7.140625" style="2" bestFit="1" customWidth="1"/>
    <col min="3080" max="3329" width="11.42578125" style="2"/>
    <col min="3330" max="3330" width="17" style="2" customWidth="1"/>
    <col min="3331" max="3331" width="11.42578125" style="2"/>
    <col min="3332" max="3332" width="8.140625" style="2" bestFit="1" customWidth="1"/>
    <col min="3333" max="3334" width="11.42578125" style="2"/>
    <col min="3335" max="3335" width="7.140625" style="2" bestFit="1" customWidth="1"/>
    <col min="3336" max="3585" width="11.42578125" style="2"/>
    <col min="3586" max="3586" width="17" style="2" customWidth="1"/>
    <col min="3587" max="3587" width="11.42578125" style="2"/>
    <col min="3588" max="3588" width="8.140625" style="2" bestFit="1" customWidth="1"/>
    <col min="3589" max="3590" width="11.42578125" style="2"/>
    <col min="3591" max="3591" width="7.140625" style="2" bestFit="1" customWidth="1"/>
    <col min="3592" max="3841" width="11.42578125" style="2"/>
    <col min="3842" max="3842" width="17" style="2" customWidth="1"/>
    <col min="3843" max="3843" width="11.42578125" style="2"/>
    <col min="3844" max="3844" width="8.140625" style="2" bestFit="1" customWidth="1"/>
    <col min="3845" max="3846" width="11.42578125" style="2"/>
    <col min="3847" max="3847" width="7.140625" style="2" bestFit="1" customWidth="1"/>
    <col min="3848" max="4097" width="11.42578125" style="2"/>
    <col min="4098" max="4098" width="17" style="2" customWidth="1"/>
    <col min="4099" max="4099" width="11.42578125" style="2"/>
    <col min="4100" max="4100" width="8.140625" style="2" bestFit="1" customWidth="1"/>
    <col min="4101" max="4102" width="11.42578125" style="2"/>
    <col min="4103" max="4103" width="7.140625" style="2" bestFit="1" customWidth="1"/>
    <col min="4104" max="4353" width="11.42578125" style="2"/>
    <col min="4354" max="4354" width="17" style="2" customWidth="1"/>
    <col min="4355" max="4355" width="11.42578125" style="2"/>
    <col min="4356" max="4356" width="8.140625" style="2" bestFit="1" customWidth="1"/>
    <col min="4357" max="4358" width="11.42578125" style="2"/>
    <col min="4359" max="4359" width="7.140625" style="2" bestFit="1" customWidth="1"/>
    <col min="4360" max="4609" width="11.42578125" style="2"/>
    <col min="4610" max="4610" width="17" style="2" customWidth="1"/>
    <col min="4611" max="4611" width="11.42578125" style="2"/>
    <col min="4612" max="4612" width="8.140625" style="2" bestFit="1" customWidth="1"/>
    <col min="4613" max="4614" width="11.42578125" style="2"/>
    <col min="4615" max="4615" width="7.140625" style="2" bestFit="1" customWidth="1"/>
    <col min="4616" max="4865" width="11.42578125" style="2"/>
    <col min="4866" max="4866" width="17" style="2" customWidth="1"/>
    <col min="4867" max="4867" width="11.42578125" style="2"/>
    <col min="4868" max="4868" width="8.140625" style="2" bestFit="1" customWidth="1"/>
    <col min="4869" max="4870" width="11.42578125" style="2"/>
    <col min="4871" max="4871" width="7.140625" style="2" bestFit="1" customWidth="1"/>
    <col min="4872" max="5121" width="11.42578125" style="2"/>
    <col min="5122" max="5122" width="17" style="2" customWidth="1"/>
    <col min="5123" max="5123" width="11.42578125" style="2"/>
    <col min="5124" max="5124" width="8.140625" style="2" bestFit="1" customWidth="1"/>
    <col min="5125" max="5126" width="11.42578125" style="2"/>
    <col min="5127" max="5127" width="7.140625" style="2" bestFit="1" customWidth="1"/>
    <col min="5128" max="5377" width="11.42578125" style="2"/>
    <col min="5378" max="5378" width="17" style="2" customWidth="1"/>
    <col min="5379" max="5379" width="11.42578125" style="2"/>
    <col min="5380" max="5380" width="8.140625" style="2" bestFit="1" customWidth="1"/>
    <col min="5381" max="5382" width="11.42578125" style="2"/>
    <col min="5383" max="5383" width="7.140625" style="2" bestFit="1" customWidth="1"/>
    <col min="5384" max="5633" width="11.42578125" style="2"/>
    <col min="5634" max="5634" width="17" style="2" customWidth="1"/>
    <col min="5635" max="5635" width="11.42578125" style="2"/>
    <col min="5636" max="5636" width="8.140625" style="2" bestFit="1" customWidth="1"/>
    <col min="5637" max="5638" width="11.42578125" style="2"/>
    <col min="5639" max="5639" width="7.140625" style="2" bestFit="1" customWidth="1"/>
    <col min="5640" max="5889" width="11.42578125" style="2"/>
    <col min="5890" max="5890" width="17" style="2" customWidth="1"/>
    <col min="5891" max="5891" width="11.42578125" style="2"/>
    <col min="5892" max="5892" width="8.140625" style="2" bestFit="1" customWidth="1"/>
    <col min="5893" max="5894" width="11.42578125" style="2"/>
    <col min="5895" max="5895" width="7.140625" style="2" bestFit="1" customWidth="1"/>
    <col min="5896" max="6145" width="11.42578125" style="2"/>
    <col min="6146" max="6146" width="17" style="2" customWidth="1"/>
    <col min="6147" max="6147" width="11.42578125" style="2"/>
    <col min="6148" max="6148" width="8.140625" style="2" bestFit="1" customWidth="1"/>
    <col min="6149" max="6150" width="11.42578125" style="2"/>
    <col min="6151" max="6151" width="7.140625" style="2" bestFit="1" customWidth="1"/>
    <col min="6152" max="6401" width="11.42578125" style="2"/>
    <col min="6402" max="6402" width="17" style="2" customWidth="1"/>
    <col min="6403" max="6403" width="11.42578125" style="2"/>
    <col min="6404" max="6404" width="8.140625" style="2" bestFit="1" customWidth="1"/>
    <col min="6405" max="6406" width="11.42578125" style="2"/>
    <col min="6407" max="6407" width="7.140625" style="2" bestFit="1" customWidth="1"/>
    <col min="6408" max="6657" width="11.42578125" style="2"/>
    <col min="6658" max="6658" width="17" style="2" customWidth="1"/>
    <col min="6659" max="6659" width="11.42578125" style="2"/>
    <col min="6660" max="6660" width="8.140625" style="2" bestFit="1" customWidth="1"/>
    <col min="6661" max="6662" width="11.42578125" style="2"/>
    <col min="6663" max="6663" width="7.140625" style="2" bestFit="1" customWidth="1"/>
    <col min="6664" max="6913" width="11.42578125" style="2"/>
    <col min="6914" max="6914" width="17" style="2" customWidth="1"/>
    <col min="6915" max="6915" width="11.42578125" style="2"/>
    <col min="6916" max="6916" width="8.140625" style="2" bestFit="1" customWidth="1"/>
    <col min="6917" max="6918" width="11.42578125" style="2"/>
    <col min="6919" max="6919" width="7.140625" style="2" bestFit="1" customWidth="1"/>
    <col min="6920" max="7169" width="11.42578125" style="2"/>
    <col min="7170" max="7170" width="17" style="2" customWidth="1"/>
    <col min="7171" max="7171" width="11.42578125" style="2"/>
    <col min="7172" max="7172" width="8.140625" style="2" bestFit="1" customWidth="1"/>
    <col min="7173" max="7174" width="11.42578125" style="2"/>
    <col min="7175" max="7175" width="7.140625" style="2" bestFit="1" customWidth="1"/>
    <col min="7176" max="7425" width="11.42578125" style="2"/>
    <col min="7426" max="7426" width="17" style="2" customWidth="1"/>
    <col min="7427" max="7427" width="11.42578125" style="2"/>
    <col min="7428" max="7428" width="8.140625" style="2" bestFit="1" customWidth="1"/>
    <col min="7429" max="7430" width="11.42578125" style="2"/>
    <col min="7431" max="7431" width="7.140625" style="2" bestFit="1" customWidth="1"/>
    <col min="7432" max="7681" width="11.42578125" style="2"/>
    <col min="7682" max="7682" width="17" style="2" customWidth="1"/>
    <col min="7683" max="7683" width="11.42578125" style="2"/>
    <col min="7684" max="7684" width="8.140625" style="2" bestFit="1" customWidth="1"/>
    <col min="7685" max="7686" width="11.42578125" style="2"/>
    <col min="7687" max="7687" width="7.140625" style="2" bestFit="1" customWidth="1"/>
    <col min="7688" max="7937" width="11.42578125" style="2"/>
    <col min="7938" max="7938" width="17" style="2" customWidth="1"/>
    <col min="7939" max="7939" width="11.42578125" style="2"/>
    <col min="7940" max="7940" width="8.140625" style="2" bestFit="1" customWidth="1"/>
    <col min="7941" max="7942" width="11.42578125" style="2"/>
    <col min="7943" max="7943" width="7.140625" style="2" bestFit="1" customWidth="1"/>
    <col min="7944" max="8193" width="11.42578125" style="2"/>
    <col min="8194" max="8194" width="17" style="2" customWidth="1"/>
    <col min="8195" max="8195" width="11.42578125" style="2"/>
    <col min="8196" max="8196" width="8.140625" style="2" bestFit="1" customWidth="1"/>
    <col min="8197" max="8198" width="11.42578125" style="2"/>
    <col min="8199" max="8199" width="7.140625" style="2" bestFit="1" customWidth="1"/>
    <col min="8200" max="8449" width="11.42578125" style="2"/>
    <col min="8450" max="8450" width="17" style="2" customWidth="1"/>
    <col min="8451" max="8451" width="11.42578125" style="2"/>
    <col min="8452" max="8452" width="8.140625" style="2" bestFit="1" customWidth="1"/>
    <col min="8453" max="8454" width="11.42578125" style="2"/>
    <col min="8455" max="8455" width="7.140625" style="2" bestFit="1" customWidth="1"/>
    <col min="8456" max="8705" width="11.42578125" style="2"/>
    <col min="8706" max="8706" width="17" style="2" customWidth="1"/>
    <col min="8707" max="8707" width="11.42578125" style="2"/>
    <col min="8708" max="8708" width="8.140625" style="2" bestFit="1" customWidth="1"/>
    <col min="8709" max="8710" width="11.42578125" style="2"/>
    <col min="8711" max="8711" width="7.140625" style="2" bestFit="1" customWidth="1"/>
    <col min="8712" max="8961" width="11.42578125" style="2"/>
    <col min="8962" max="8962" width="17" style="2" customWidth="1"/>
    <col min="8963" max="8963" width="11.42578125" style="2"/>
    <col min="8964" max="8964" width="8.140625" style="2" bestFit="1" customWidth="1"/>
    <col min="8965" max="8966" width="11.42578125" style="2"/>
    <col min="8967" max="8967" width="7.140625" style="2" bestFit="1" customWidth="1"/>
    <col min="8968" max="9217" width="11.42578125" style="2"/>
    <col min="9218" max="9218" width="17" style="2" customWidth="1"/>
    <col min="9219" max="9219" width="11.42578125" style="2"/>
    <col min="9220" max="9220" width="8.140625" style="2" bestFit="1" customWidth="1"/>
    <col min="9221" max="9222" width="11.42578125" style="2"/>
    <col min="9223" max="9223" width="7.140625" style="2" bestFit="1" customWidth="1"/>
    <col min="9224" max="9473" width="11.42578125" style="2"/>
    <col min="9474" max="9474" width="17" style="2" customWidth="1"/>
    <col min="9475" max="9475" width="11.42578125" style="2"/>
    <col min="9476" max="9476" width="8.140625" style="2" bestFit="1" customWidth="1"/>
    <col min="9477" max="9478" width="11.42578125" style="2"/>
    <col min="9479" max="9479" width="7.140625" style="2" bestFit="1" customWidth="1"/>
    <col min="9480" max="9729" width="11.42578125" style="2"/>
    <col min="9730" max="9730" width="17" style="2" customWidth="1"/>
    <col min="9731" max="9731" width="11.42578125" style="2"/>
    <col min="9732" max="9732" width="8.140625" style="2" bestFit="1" customWidth="1"/>
    <col min="9733" max="9734" width="11.42578125" style="2"/>
    <col min="9735" max="9735" width="7.140625" style="2" bestFit="1" customWidth="1"/>
    <col min="9736" max="9985" width="11.42578125" style="2"/>
    <col min="9986" max="9986" width="17" style="2" customWidth="1"/>
    <col min="9987" max="9987" width="11.42578125" style="2"/>
    <col min="9988" max="9988" width="8.140625" style="2" bestFit="1" customWidth="1"/>
    <col min="9989" max="9990" width="11.42578125" style="2"/>
    <col min="9991" max="9991" width="7.140625" style="2" bestFit="1" customWidth="1"/>
    <col min="9992" max="10241" width="11.42578125" style="2"/>
    <col min="10242" max="10242" width="17" style="2" customWidth="1"/>
    <col min="10243" max="10243" width="11.42578125" style="2"/>
    <col min="10244" max="10244" width="8.140625" style="2" bestFit="1" customWidth="1"/>
    <col min="10245" max="10246" width="11.42578125" style="2"/>
    <col min="10247" max="10247" width="7.140625" style="2" bestFit="1" customWidth="1"/>
    <col min="10248" max="10497" width="11.42578125" style="2"/>
    <col min="10498" max="10498" width="17" style="2" customWidth="1"/>
    <col min="10499" max="10499" width="11.42578125" style="2"/>
    <col min="10500" max="10500" width="8.140625" style="2" bestFit="1" customWidth="1"/>
    <col min="10501" max="10502" width="11.42578125" style="2"/>
    <col min="10503" max="10503" width="7.140625" style="2" bestFit="1" customWidth="1"/>
    <col min="10504" max="10753" width="11.42578125" style="2"/>
    <col min="10754" max="10754" width="17" style="2" customWidth="1"/>
    <col min="10755" max="10755" width="11.42578125" style="2"/>
    <col min="10756" max="10756" width="8.140625" style="2" bestFit="1" customWidth="1"/>
    <col min="10757" max="10758" width="11.42578125" style="2"/>
    <col min="10759" max="10759" width="7.140625" style="2" bestFit="1" customWidth="1"/>
    <col min="10760" max="11009" width="11.42578125" style="2"/>
    <col min="11010" max="11010" width="17" style="2" customWidth="1"/>
    <col min="11011" max="11011" width="11.42578125" style="2"/>
    <col min="11012" max="11012" width="8.140625" style="2" bestFit="1" customWidth="1"/>
    <col min="11013" max="11014" width="11.42578125" style="2"/>
    <col min="11015" max="11015" width="7.140625" style="2" bestFit="1" customWidth="1"/>
    <col min="11016" max="11265" width="11.42578125" style="2"/>
    <col min="11266" max="11266" width="17" style="2" customWidth="1"/>
    <col min="11267" max="11267" width="11.42578125" style="2"/>
    <col min="11268" max="11268" width="8.140625" style="2" bestFit="1" customWidth="1"/>
    <col min="11269" max="11270" width="11.42578125" style="2"/>
    <col min="11271" max="11271" width="7.140625" style="2" bestFit="1" customWidth="1"/>
    <col min="11272" max="11521" width="11.42578125" style="2"/>
    <col min="11522" max="11522" width="17" style="2" customWidth="1"/>
    <col min="11523" max="11523" width="11.42578125" style="2"/>
    <col min="11524" max="11524" width="8.140625" style="2" bestFit="1" customWidth="1"/>
    <col min="11525" max="11526" width="11.42578125" style="2"/>
    <col min="11527" max="11527" width="7.140625" style="2" bestFit="1" customWidth="1"/>
    <col min="11528" max="11777" width="11.42578125" style="2"/>
    <col min="11778" max="11778" width="17" style="2" customWidth="1"/>
    <col min="11779" max="11779" width="11.42578125" style="2"/>
    <col min="11780" max="11780" width="8.140625" style="2" bestFit="1" customWidth="1"/>
    <col min="11781" max="11782" width="11.42578125" style="2"/>
    <col min="11783" max="11783" width="7.140625" style="2" bestFit="1" customWidth="1"/>
    <col min="11784" max="12033" width="11.42578125" style="2"/>
    <col min="12034" max="12034" width="17" style="2" customWidth="1"/>
    <col min="12035" max="12035" width="11.42578125" style="2"/>
    <col min="12036" max="12036" width="8.140625" style="2" bestFit="1" customWidth="1"/>
    <col min="12037" max="12038" width="11.42578125" style="2"/>
    <col min="12039" max="12039" width="7.140625" style="2" bestFit="1" customWidth="1"/>
    <col min="12040" max="12289" width="11.42578125" style="2"/>
    <col min="12290" max="12290" width="17" style="2" customWidth="1"/>
    <col min="12291" max="12291" width="11.42578125" style="2"/>
    <col min="12292" max="12292" width="8.140625" style="2" bestFit="1" customWidth="1"/>
    <col min="12293" max="12294" width="11.42578125" style="2"/>
    <col min="12295" max="12295" width="7.140625" style="2" bestFit="1" customWidth="1"/>
    <col min="12296" max="12545" width="11.42578125" style="2"/>
    <col min="12546" max="12546" width="17" style="2" customWidth="1"/>
    <col min="12547" max="12547" width="11.42578125" style="2"/>
    <col min="12548" max="12548" width="8.140625" style="2" bestFit="1" customWidth="1"/>
    <col min="12549" max="12550" width="11.42578125" style="2"/>
    <col min="12551" max="12551" width="7.140625" style="2" bestFit="1" customWidth="1"/>
    <col min="12552" max="12801" width="11.42578125" style="2"/>
    <col min="12802" max="12802" width="17" style="2" customWidth="1"/>
    <col min="12803" max="12803" width="11.42578125" style="2"/>
    <col min="12804" max="12804" width="8.140625" style="2" bestFit="1" customWidth="1"/>
    <col min="12805" max="12806" width="11.42578125" style="2"/>
    <col min="12807" max="12807" width="7.140625" style="2" bestFit="1" customWidth="1"/>
    <col min="12808" max="13057" width="11.42578125" style="2"/>
    <col min="13058" max="13058" width="17" style="2" customWidth="1"/>
    <col min="13059" max="13059" width="11.42578125" style="2"/>
    <col min="13060" max="13060" width="8.140625" style="2" bestFit="1" customWidth="1"/>
    <col min="13061" max="13062" width="11.42578125" style="2"/>
    <col min="13063" max="13063" width="7.140625" style="2" bestFit="1" customWidth="1"/>
    <col min="13064" max="13313" width="11.42578125" style="2"/>
    <col min="13314" max="13314" width="17" style="2" customWidth="1"/>
    <col min="13315" max="13315" width="11.42578125" style="2"/>
    <col min="13316" max="13316" width="8.140625" style="2" bestFit="1" customWidth="1"/>
    <col min="13317" max="13318" width="11.42578125" style="2"/>
    <col min="13319" max="13319" width="7.140625" style="2" bestFit="1" customWidth="1"/>
    <col min="13320" max="13569" width="11.42578125" style="2"/>
    <col min="13570" max="13570" width="17" style="2" customWidth="1"/>
    <col min="13571" max="13571" width="11.42578125" style="2"/>
    <col min="13572" max="13572" width="8.140625" style="2" bestFit="1" customWidth="1"/>
    <col min="13573" max="13574" width="11.42578125" style="2"/>
    <col min="13575" max="13575" width="7.140625" style="2" bestFit="1" customWidth="1"/>
    <col min="13576" max="13825" width="11.42578125" style="2"/>
    <col min="13826" max="13826" width="17" style="2" customWidth="1"/>
    <col min="13827" max="13827" width="11.42578125" style="2"/>
    <col min="13828" max="13828" width="8.140625" style="2" bestFit="1" customWidth="1"/>
    <col min="13829" max="13830" width="11.42578125" style="2"/>
    <col min="13831" max="13831" width="7.140625" style="2" bestFit="1" customWidth="1"/>
    <col min="13832" max="14081" width="11.42578125" style="2"/>
    <col min="14082" max="14082" width="17" style="2" customWidth="1"/>
    <col min="14083" max="14083" width="11.42578125" style="2"/>
    <col min="14084" max="14084" width="8.140625" style="2" bestFit="1" customWidth="1"/>
    <col min="14085" max="14086" width="11.42578125" style="2"/>
    <col min="14087" max="14087" width="7.140625" style="2" bestFit="1" customWidth="1"/>
    <col min="14088" max="14337" width="11.42578125" style="2"/>
    <col min="14338" max="14338" width="17" style="2" customWidth="1"/>
    <col min="14339" max="14339" width="11.42578125" style="2"/>
    <col min="14340" max="14340" width="8.140625" style="2" bestFit="1" customWidth="1"/>
    <col min="14341" max="14342" width="11.42578125" style="2"/>
    <col min="14343" max="14343" width="7.140625" style="2" bestFit="1" customWidth="1"/>
    <col min="14344" max="14593" width="11.42578125" style="2"/>
    <col min="14594" max="14594" width="17" style="2" customWidth="1"/>
    <col min="14595" max="14595" width="11.42578125" style="2"/>
    <col min="14596" max="14596" width="8.140625" style="2" bestFit="1" customWidth="1"/>
    <col min="14597" max="14598" width="11.42578125" style="2"/>
    <col min="14599" max="14599" width="7.140625" style="2" bestFit="1" customWidth="1"/>
    <col min="14600" max="14849" width="11.42578125" style="2"/>
    <col min="14850" max="14850" width="17" style="2" customWidth="1"/>
    <col min="14851" max="14851" width="11.42578125" style="2"/>
    <col min="14852" max="14852" width="8.140625" style="2" bestFit="1" customWidth="1"/>
    <col min="14853" max="14854" width="11.42578125" style="2"/>
    <col min="14855" max="14855" width="7.140625" style="2" bestFit="1" customWidth="1"/>
    <col min="14856" max="15105" width="11.42578125" style="2"/>
    <col min="15106" max="15106" width="17" style="2" customWidth="1"/>
    <col min="15107" max="15107" width="11.42578125" style="2"/>
    <col min="15108" max="15108" width="8.140625" style="2" bestFit="1" customWidth="1"/>
    <col min="15109" max="15110" width="11.42578125" style="2"/>
    <col min="15111" max="15111" width="7.140625" style="2" bestFit="1" customWidth="1"/>
    <col min="15112" max="15361" width="11.42578125" style="2"/>
    <col min="15362" max="15362" width="17" style="2" customWidth="1"/>
    <col min="15363" max="15363" width="11.42578125" style="2"/>
    <col min="15364" max="15364" width="8.140625" style="2" bestFit="1" customWidth="1"/>
    <col min="15365" max="15366" width="11.42578125" style="2"/>
    <col min="15367" max="15367" width="7.140625" style="2" bestFit="1" customWidth="1"/>
    <col min="15368" max="15617" width="11.42578125" style="2"/>
    <col min="15618" max="15618" width="17" style="2" customWidth="1"/>
    <col min="15619" max="15619" width="11.42578125" style="2"/>
    <col min="15620" max="15620" width="8.140625" style="2" bestFit="1" customWidth="1"/>
    <col min="15621" max="15622" width="11.42578125" style="2"/>
    <col min="15623" max="15623" width="7.140625" style="2" bestFit="1" customWidth="1"/>
    <col min="15624" max="15873" width="11.42578125" style="2"/>
    <col min="15874" max="15874" width="17" style="2" customWidth="1"/>
    <col min="15875" max="15875" width="11.42578125" style="2"/>
    <col min="15876" max="15876" width="8.140625" style="2" bestFit="1" customWidth="1"/>
    <col min="15877" max="15878" width="11.42578125" style="2"/>
    <col min="15879" max="15879" width="7.140625" style="2" bestFit="1" customWidth="1"/>
    <col min="15880" max="16129" width="11.42578125" style="2"/>
    <col min="16130" max="16130" width="17" style="2" customWidth="1"/>
    <col min="16131" max="16131" width="11.42578125" style="2"/>
    <col min="16132" max="16132" width="8.140625" style="2" bestFit="1" customWidth="1"/>
    <col min="16133" max="16134" width="11.42578125" style="2"/>
    <col min="16135" max="16135" width="7.140625" style="2" bestFit="1" customWidth="1"/>
    <col min="16136" max="16384" width="11.42578125" style="2"/>
  </cols>
  <sheetData>
    <row r="3" spans="2:6" ht="13.5" thickBot="1"/>
    <row r="4" spans="2:6">
      <c r="B4" s="18" t="s">
        <v>106</v>
      </c>
      <c r="C4" s="19" t="s">
        <v>107</v>
      </c>
      <c r="D4" s="19" t="s">
        <v>108</v>
      </c>
      <c r="E4" s="20" t="s">
        <v>109</v>
      </c>
    </row>
    <row r="5" spans="2:6">
      <c r="B5" s="30" t="s">
        <v>110</v>
      </c>
      <c r="C5" s="22">
        <v>1</v>
      </c>
      <c r="D5" s="22">
        <v>1.3</v>
      </c>
      <c r="E5" s="23">
        <v>1.5</v>
      </c>
    </row>
    <row r="6" spans="2:6">
      <c r="B6" s="30" t="s">
        <v>111</v>
      </c>
      <c r="C6" s="22">
        <v>1</v>
      </c>
      <c r="D6" s="22">
        <v>1.6</v>
      </c>
      <c r="E6" s="23">
        <v>1.5</v>
      </c>
    </row>
    <row r="7" spans="2:6" ht="13.5" thickBot="1">
      <c r="B7" s="40" t="s">
        <v>112</v>
      </c>
      <c r="C7" s="33">
        <v>2</v>
      </c>
      <c r="D7" s="33">
        <v>2.2000000000000002</v>
      </c>
      <c r="E7" s="34">
        <v>1.8</v>
      </c>
    </row>
    <row r="10" spans="2:6">
      <c r="B10" s="2" t="s">
        <v>113</v>
      </c>
    </row>
    <row r="11" spans="2:6" ht="13.5" thickBot="1"/>
    <row r="12" spans="2:6">
      <c r="B12" s="11" t="s">
        <v>30</v>
      </c>
      <c r="C12" s="11" t="s">
        <v>32</v>
      </c>
      <c r="D12" s="11" t="s">
        <v>33</v>
      </c>
      <c r="E12" s="11" t="s">
        <v>34</v>
      </c>
      <c r="F12" s="11" t="s">
        <v>35</v>
      </c>
    </row>
    <row r="13" spans="2:6">
      <c r="B13" s="12" t="s">
        <v>110</v>
      </c>
      <c r="C13" s="12">
        <v>3</v>
      </c>
      <c r="D13" s="12">
        <v>3.8</v>
      </c>
      <c r="E13" s="12">
        <v>1.2666666666666666</v>
      </c>
      <c r="F13" s="12">
        <v>6.3333333333333464E-2</v>
      </c>
    </row>
    <row r="14" spans="2:6">
      <c r="B14" s="12" t="s">
        <v>111</v>
      </c>
      <c r="C14" s="12">
        <v>3</v>
      </c>
      <c r="D14" s="12">
        <v>4.0999999999999996</v>
      </c>
      <c r="E14" s="12">
        <v>1.3666666666666665</v>
      </c>
      <c r="F14" s="12">
        <v>0.10333333333333394</v>
      </c>
    </row>
    <row r="15" spans="2:6">
      <c r="B15" s="12" t="s">
        <v>112</v>
      </c>
      <c r="C15" s="12">
        <v>3</v>
      </c>
      <c r="D15" s="12">
        <v>6</v>
      </c>
      <c r="E15" s="12">
        <v>2</v>
      </c>
      <c r="F15" s="12">
        <v>0.04</v>
      </c>
    </row>
    <row r="16" spans="2:6">
      <c r="B16" s="12"/>
      <c r="C16" s="12"/>
      <c r="D16" s="12"/>
      <c r="E16" s="12"/>
      <c r="F16" s="12"/>
    </row>
    <row r="17" spans="2:8">
      <c r="B17" s="12" t="s">
        <v>107</v>
      </c>
      <c r="C17" s="12">
        <v>3</v>
      </c>
      <c r="D17" s="12">
        <v>4</v>
      </c>
      <c r="E17" s="12">
        <v>1.3333333333333333</v>
      </c>
      <c r="F17" s="12">
        <v>0.33333333333333348</v>
      </c>
    </row>
    <row r="18" spans="2:8">
      <c r="B18" s="12" t="s">
        <v>108</v>
      </c>
      <c r="C18" s="12">
        <v>3</v>
      </c>
      <c r="D18" s="12">
        <v>5.0999999999999996</v>
      </c>
      <c r="E18" s="12">
        <v>1.7</v>
      </c>
      <c r="F18" s="12">
        <v>0.21</v>
      </c>
    </row>
    <row r="19" spans="2:8" ht="13.5" thickBot="1">
      <c r="B19" s="13" t="s">
        <v>109</v>
      </c>
      <c r="C19" s="13">
        <v>3</v>
      </c>
      <c r="D19" s="13">
        <v>4.8</v>
      </c>
      <c r="E19" s="13">
        <v>1.6</v>
      </c>
      <c r="F19" s="13">
        <v>3.0000000000000249E-2</v>
      </c>
    </row>
    <row r="22" spans="2:8" ht="13.5" thickBot="1">
      <c r="B22" s="2" t="s">
        <v>36</v>
      </c>
    </row>
    <row r="23" spans="2:8">
      <c r="B23" s="11" t="s">
        <v>114</v>
      </c>
      <c r="C23" s="11" t="s">
        <v>22</v>
      </c>
      <c r="D23" s="11" t="s">
        <v>96</v>
      </c>
      <c r="E23" s="11" t="s">
        <v>115</v>
      </c>
      <c r="F23" s="11" t="s">
        <v>24</v>
      </c>
      <c r="G23" s="11" t="s">
        <v>116</v>
      </c>
      <c r="H23" s="11" t="s">
        <v>117</v>
      </c>
    </row>
    <row r="24" spans="2:8">
      <c r="B24" s="12" t="s">
        <v>118</v>
      </c>
      <c r="C24" s="44">
        <v>0.94888888888888445</v>
      </c>
      <c r="D24" s="44">
        <v>2</v>
      </c>
      <c r="E24" s="44">
        <v>0.47444444444444223</v>
      </c>
      <c r="F24" s="44">
        <v>9.5955056179773628</v>
      </c>
      <c r="G24" s="44">
        <v>2.9749564329286712E-2</v>
      </c>
      <c r="H24" s="44">
        <v>6.9442762651306111</v>
      </c>
    </row>
    <row r="25" spans="2:8">
      <c r="B25" s="12" t="s">
        <v>50</v>
      </c>
      <c r="C25" s="44">
        <v>0.21555555555555017</v>
      </c>
      <c r="D25" s="44">
        <v>2</v>
      </c>
      <c r="E25" s="44">
        <v>0.10777777777777509</v>
      </c>
      <c r="F25" s="44">
        <v>2.1797752808987942</v>
      </c>
      <c r="G25" s="44">
        <v>0.22895710486930998</v>
      </c>
      <c r="H25" s="44">
        <v>6.9442762651306111</v>
      </c>
    </row>
    <row r="26" spans="2:8">
      <c r="B26" s="12" t="s">
        <v>27</v>
      </c>
      <c r="C26" s="44">
        <v>0.19777777777778027</v>
      </c>
      <c r="D26" s="44">
        <v>4</v>
      </c>
      <c r="E26" s="44">
        <v>4.9444444444445068E-2</v>
      </c>
      <c r="F26" s="44"/>
      <c r="G26" s="44"/>
      <c r="H26" s="44"/>
    </row>
    <row r="27" spans="2:8">
      <c r="B27" s="12"/>
      <c r="C27" s="44"/>
      <c r="D27" s="44"/>
      <c r="E27" s="44"/>
      <c r="F27" s="44"/>
      <c r="G27" s="44"/>
      <c r="H27" s="44"/>
    </row>
    <row r="28" spans="2:8" ht="13.5" thickBot="1">
      <c r="B28" s="13" t="s">
        <v>28</v>
      </c>
      <c r="C28" s="45">
        <v>1.3622222222222149</v>
      </c>
      <c r="D28" s="45">
        <v>8</v>
      </c>
      <c r="E28" s="45"/>
      <c r="F28" s="45"/>
      <c r="G28" s="45"/>
      <c r="H28" s="45"/>
    </row>
  </sheetData>
  <pageMargins left="0.75" right="0.75" top="1" bottom="1" header="0" footer="0"/>
  <pageSetup paperSize="9" orientation="portrait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/>
  </sheetViews>
  <sheetFormatPr baseColWidth="10" defaultRowHeight="12.75"/>
  <cols>
    <col min="1" max="16384" width="11.42578125" style="2"/>
  </cols>
  <sheetData>
    <row r="1" spans="1:4" ht="13.5" thickBot="1">
      <c r="A1" s="4"/>
      <c r="B1" s="5" t="s">
        <v>7</v>
      </c>
      <c r="C1" s="5" t="s">
        <v>8</v>
      </c>
      <c r="D1" s="5" t="s">
        <v>9</v>
      </c>
    </row>
    <row r="2" spans="1:4">
      <c r="A2" s="6" t="s">
        <v>10</v>
      </c>
      <c r="B2" s="2">
        <v>183.25800000000001</v>
      </c>
      <c r="C2" s="2">
        <v>177.346</v>
      </c>
      <c r="D2" s="2">
        <v>164.32</v>
      </c>
    </row>
    <row r="3" spans="1:4">
      <c r="A3" s="6"/>
      <c r="B3" s="2">
        <v>183.32499999999999</v>
      </c>
      <c r="C3" s="2">
        <v>179.4</v>
      </c>
      <c r="D3" s="2">
        <v>162.001</v>
      </c>
    </row>
    <row r="4" spans="1:4">
      <c r="A4" s="6"/>
      <c r="B4" s="2">
        <v>182.42599999999999</v>
      </c>
      <c r="C4" s="2">
        <v>177.23099999999999</v>
      </c>
      <c r="D4" s="2">
        <v>171.69399999999999</v>
      </c>
    </row>
    <row r="5" spans="1:4" ht="13.5" thickBot="1">
      <c r="A5" s="4"/>
      <c r="B5" s="5">
        <v>185.2</v>
      </c>
      <c r="C5" s="5">
        <v>178.78200000000001</v>
      </c>
      <c r="D5" s="5">
        <v>175.43899999999999</v>
      </c>
    </row>
    <row r="6" spans="1:4">
      <c r="A6" s="7" t="s">
        <v>11</v>
      </c>
      <c r="B6" s="2">
        <v>258.16000000000003</v>
      </c>
      <c r="C6" s="2">
        <v>244.32499999999999</v>
      </c>
      <c r="D6" s="2">
        <v>222.428</v>
      </c>
    </row>
    <row r="7" spans="1:4">
      <c r="A7" s="6"/>
      <c r="B7" s="2">
        <v>258.43</v>
      </c>
      <c r="C7" s="2">
        <v>244.13</v>
      </c>
      <c r="D7" s="2">
        <v>231.38499999999999</v>
      </c>
    </row>
    <row r="8" spans="1:4">
      <c r="A8" s="6"/>
      <c r="B8" s="2">
        <v>262.58600000000001</v>
      </c>
      <c r="C8" s="2">
        <v>237</v>
      </c>
      <c r="D8" s="2">
        <v>228.40100000000001</v>
      </c>
    </row>
    <row r="9" spans="1:4">
      <c r="A9" s="6"/>
      <c r="B9" s="2">
        <v>254.898</v>
      </c>
      <c r="C9" s="2">
        <v>240.95500000000001</v>
      </c>
      <c r="D9" s="2">
        <v>224.00200000000001</v>
      </c>
    </row>
  </sheetData>
  <printOptions gridLines="1" gridLinesSet="0"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4:H50"/>
  <sheetViews>
    <sheetView workbookViewId="0">
      <selection activeCell="E1" sqref="E1"/>
    </sheetView>
  </sheetViews>
  <sheetFormatPr baseColWidth="10" defaultRowHeight="12.75"/>
  <cols>
    <col min="1" max="1" width="11.42578125" style="2"/>
    <col min="2" max="2" width="22.5703125" style="2" customWidth="1"/>
    <col min="3" max="3" width="5" style="2" bestFit="1" customWidth="1"/>
    <col min="4" max="4" width="4.5703125" style="2" bestFit="1" customWidth="1"/>
    <col min="5" max="5" width="12" style="2" bestFit="1" customWidth="1"/>
    <col min="6" max="257" width="11.42578125" style="2"/>
    <col min="258" max="258" width="22.5703125" style="2" customWidth="1"/>
    <col min="259" max="259" width="5" style="2" bestFit="1" customWidth="1"/>
    <col min="260" max="260" width="4.5703125" style="2" bestFit="1" customWidth="1"/>
    <col min="261" max="261" width="12" style="2" bestFit="1" customWidth="1"/>
    <col min="262" max="513" width="11.42578125" style="2"/>
    <col min="514" max="514" width="22.5703125" style="2" customWidth="1"/>
    <col min="515" max="515" width="5" style="2" bestFit="1" customWidth="1"/>
    <col min="516" max="516" width="4.5703125" style="2" bestFit="1" customWidth="1"/>
    <col min="517" max="517" width="12" style="2" bestFit="1" customWidth="1"/>
    <col min="518" max="769" width="11.42578125" style="2"/>
    <col min="770" max="770" width="22.5703125" style="2" customWidth="1"/>
    <col min="771" max="771" width="5" style="2" bestFit="1" customWidth="1"/>
    <col min="772" max="772" width="4.5703125" style="2" bestFit="1" customWidth="1"/>
    <col min="773" max="773" width="12" style="2" bestFit="1" customWidth="1"/>
    <col min="774" max="1025" width="11.42578125" style="2"/>
    <col min="1026" max="1026" width="22.5703125" style="2" customWidth="1"/>
    <col min="1027" max="1027" width="5" style="2" bestFit="1" customWidth="1"/>
    <col min="1028" max="1028" width="4.5703125" style="2" bestFit="1" customWidth="1"/>
    <col min="1029" max="1029" width="12" style="2" bestFit="1" customWidth="1"/>
    <col min="1030" max="1281" width="11.42578125" style="2"/>
    <col min="1282" max="1282" width="22.5703125" style="2" customWidth="1"/>
    <col min="1283" max="1283" width="5" style="2" bestFit="1" customWidth="1"/>
    <col min="1284" max="1284" width="4.5703125" style="2" bestFit="1" customWidth="1"/>
    <col min="1285" max="1285" width="12" style="2" bestFit="1" customWidth="1"/>
    <col min="1286" max="1537" width="11.42578125" style="2"/>
    <col min="1538" max="1538" width="22.5703125" style="2" customWidth="1"/>
    <col min="1539" max="1539" width="5" style="2" bestFit="1" customWidth="1"/>
    <col min="1540" max="1540" width="4.5703125" style="2" bestFit="1" customWidth="1"/>
    <col min="1541" max="1541" width="12" style="2" bestFit="1" customWidth="1"/>
    <col min="1542" max="1793" width="11.42578125" style="2"/>
    <col min="1794" max="1794" width="22.5703125" style="2" customWidth="1"/>
    <col min="1795" max="1795" width="5" style="2" bestFit="1" customWidth="1"/>
    <col min="1796" max="1796" width="4.5703125" style="2" bestFit="1" customWidth="1"/>
    <col min="1797" max="1797" width="12" style="2" bestFit="1" customWidth="1"/>
    <col min="1798" max="2049" width="11.42578125" style="2"/>
    <col min="2050" max="2050" width="22.5703125" style="2" customWidth="1"/>
    <col min="2051" max="2051" width="5" style="2" bestFit="1" customWidth="1"/>
    <col min="2052" max="2052" width="4.5703125" style="2" bestFit="1" customWidth="1"/>
    <col min="2053" max="2053" width="12" style="2" bestFit="1" customWidth="1"/>
    <col min="2054" max="2305" width="11.42578125" style="2"/>
    <col min="2306" max="2306" width="22.5703125" style="2" customWidth="1"/>
    <col min="2307" max="2307" width="5" style="2" bestFit="1" customWidth="1"/>
    <col min="2308" max="2308" width="4.5703125" style="2" bestFit="1" customWidth="1"/>
    <col min="2309" max="2309" width="12" style="2" bestFit="1" customWidth="1"/>
    <col min="2310" max="2561" width="11.42578125" style="2"/>
    <col min="2562" max="2562" width="22.5703125" style="2" customWidth="1"/>
    <col min="2563" max="2563" width="5" style="2" bestFit="1" customWidth="1"/>
    <col min="2564" max="2564" width="4.5703125" style="2" bestFit="1" customWidth="1"/>
    <col min="2565" max="2565" width="12" style="2" bestFit="1" customWidth="1"/>
    <col min="2566" max="2817" width="11.42578125" style="2"/>
    <col min="2818" max="2818" width="22.5703125" style="2" customWidth="1"/>
    <col min="2819" max="2819" width="5" style="2" bestFit="1" customWidth="1"/>
    <col min="2820" max="2820" width="4.5703125" style="2" bestFit="1" customWidth="1"/>
    <col min="2821" max="2821" width="12" style="2" bestFit="1" customWidth="1"/>
    <col min="2822" max="3073" width="11.42578125" style="2"/>
    <col min="3074" max="3074" width="22.5703125" style="2" customWidth="1"/>
    <col min="3075" max="3075" width="5" style="2" bestFit="1" customWidth="1"/>
    <col min="3076" max="3076" width="4.5703125" style="2" bestFit="1" customWidth="1"/>
    <col min="3077" max="3077" width="12" style="2" bestFit="1" customWidth="1"/>
    <col min="3078" max="3329" width="11.42578125" style="2"/>
    <col min="3330" max="3330" width="22.5703125" style="2" customWidth="1"/>
    <col min="3331" max="3331" width="5" style="2" bestFit="1" customWidth="1"/>
    <col min="3332" max="3332" width="4.5703125" style="2" bestFit="1" customWidth="1"/>
    <col min="3333" max="3333" width="12" style="2" bestFit="1" customWidth="1"/>
    <col min="3334" max="3585" width="11.42578125" style="2"/>
    <col min="3586" max="3586" width="22.5703125" style="2" customWidth="1"/>
    <col min="3587" max="3587" width="5" style="2" bestFit="1" customWidth="1"/>
    <col min="3588" max="3588" width="4.5703125" style="2" bestFit="1" customWidth="1"/>
    <col min="3589" max="3589" width="12" style="2" bestFit="1" customWidth="1"/>
    <col min="3590" max="3841" width="11.42578125" style="2"/>
    <col min="3842" max="3842" width="22.5703125" style="2" customWidth="1"/>
    <col min="3843" max="3843" width="5" style="2" bestFit="1" customWidth="1"/>
    <col min="3844" max="3844" width="4.5703125" style="2" bestFit="1" customWidth="1"/>
    <col min="3845" max="3845" width="12" style="2" bestFit="1" customWidth="1"/>
    <col min="3846" max="4097" width="11.42578125" style="2"/>
    <col min="4098" max="4098" width="22.5703125" style="2" customWidth="1"/>
    <col min="4099" max="4099" width="5" style="2" bestFit="1" customWidth="1"/>
    <col min="4100" max="4100" width="4.5703125" style="2" bestFit="1" customWidth="1"/>
    <col min="4101" max="4101" width="12" style="2" bestFit="1" customWidth="1"/>
    <col min="4102" max="4353" width="11.42578125" style="2"/>
    <col min="4354" max="4354" width="22.5703125" style="2" customWidth="1"/>
    <col min="4355" max="4355" width="5" style="2" bestFit="1" customWidth="1"/>
    <col min="4356" max="4356" width="4.5703125" style="2" bestFit="1" customWidth="1"/>
    <col min="4357" max="4357" width="12" style="2" bestFit="1" customWidth="1"/>
    <col min="4358" max="4609" width="11.42578125" style="2"/>
    <col min="4610" max="4610" width="22.5703125" style="2" customWidth="1"/>
    <col min="4611" max="4611" width="5" style="2" bestFit="1" customWidth="1"/>
    <col min="4612" max="4612" width="4.5703125" style="2" bestFit="1" customWidth="1"/>
    <col min="4613" max="4613" width="12" style="2" bestFit="1" customWidth="1"/>
    <col min="4614" max="4865" width="11.42578125" style="2"/>
    <col min="4866" max="4866" width="22.5703125" style="2" customWidth="1"/>
    <col min="4867" max="4867" width="5" style="2" bestFit="1" customWidth="1"/>
    <col min="4868" max="4868" width="4.5703125" style="2" bestFit="1" customWidth="1"/>
    <col min="4869" max="4869" width="12" style="2" bestFit="1" customWidth="1"/>
    <col min="4870" max="5121" width="11.42578125" style="2"/>
    <col min="5122" max="5122" width="22.5703125" style="2" customWidth="1"/>
    <col min="5123" max="5123" width="5" style="2" bestFit="1" customWidth="1"/>
    <col min="5124" max="5124" width="4.5703125" style="2" bestFit="1" customWidth="1"/>
    <col min="5125" max="5125" width="12" style="2" bestFit="1" customWidth="1"/>
    <col min="5126" max="5377" width="11.42578125" style="2"/>
    <col min="5378" max="5378" width="22.5703125" style="2" customWidth="1"/>
    <col min="5379" max="5379" width="5" style="2" bestFit="1" customWidth="1"/>
    <col min="5380" max="5380" width="4.5703125" style="2" bestFit="1" customWidth="1"/>
    <col min="5381" max="5381" width="12" style="2" bestFit="1" customWidth="1"/>
    <col min="5382" max="5633" width="11.42578125" style="2"/>
    <col min="5634" max="5634" width="22.5703125" style="2" customWidth="1"/>
    <col min="5635" max="5635" width="5" style="2" bestFit="1" customWidth="1"/>
    <col min="5636" max="5636" width="4.5703125" style="2" bestFit="1" customWidth="1"/>
    <col min="5637" max="5637" width="12" style="2" bestFit="1" customWidth="1"/>
    <col min="5638" max="5889" width="11.42578125" style="2"/>
    <col min="5890" max="5890" width="22.5703125" style="2" customWidth="1"/>
    <col min="5891" max="5891" width="5" style="2" bestFit="1" customWidth="1"/>
    <col min="5892" max="5892" width="4.5703125" style="2" bestFit="1" customWidth="1"/>
    <col min="5893" max="5893" width="12" style="2" bestFit="1" customWidth="1"/>
    <col min="5894" max="6145" width="11.42578125" style="2"/>
    <col min="6146" max="6146" width="22.5703125" style="2" customWidth="1"/>
    <col min="6147" max="6147" width="5" style="2" bestFit="1" customWidth="1"/>
    <col min="6148" max="6148" width="4.5703125" style="2" bestFit="1" customWidth="1"/>
    <col min="6149" max="6149" width="12" style="2" bestFit="1" customWidth="1"/>
    <col min="6150" max="6401" width="11.42578125" style="2"/>
    <col min="6402" max="6402" width="22.5703125" style="2" customWidth="1"/>
    <col min="6403" max="6403" width="5" style="2" bestFit="1" customWidth="1"/>
    <col min="6404" max="6404" width="4.5703125" style="2" bestFit="1" customWidth="1"/>
    <col min="6405" max="6405" width="12" style="2" bestFit="1" customWidth="1"/>
    <col min="6406" max="6657" width="11.42578125" style="2"/>
    <col min="6658" max="6658" width="22.5703125" style="2" customWidth="1"/>
    <col min="6659" max="6659" width="5" style="2" bestFit="1" customWidth="1"/>
    <col min="6660" max="6660" width="4.5703125" style="2" bestFit="1" customWidth="1"/>
    <col min="6661" max="6661" width="12" style="2" bestFit="1" customWidth="1"/>
    <col min="6662" max="6913" width="11.42578125" style="2"/>
    <col min="6914" max="6914" width="22.5703125" style="2" customWidth="1"/>
    <col min="6915" max="6915" width="5" style="2" bestFit="1" customWidth="1"/>
    <col min="6916" max="6916" width="4.5703125" style="2" bestFit="1" customWidth="1"/>
    <col min="6917" max="6917" width="12" style="2" bestFit="1" customWidth="1"/>
    <col min="6918" max="7169" width="11.42578125" style="2"/>
    <col min="7170" max="7170" width="22.5703125" style="2" customWidth="1"/>
    <col min="7171" max="7171" width="5" style="2" bestFit="1" customWidth="1"/>
    <col min="7172" max="7172" width="4.5703125" style="2" bestFit="1" customWidth="1"/>
    <col min="7173" max="7173" width="12" style="2" bestFit="1" customWidth="1"/>
    <col min="7174" max="7425" width="11.42578125" style="2"/>
    <col min="7426" max="7426" width="22.5703125" style="2" customWidth="1"/>
    <col min="7427" max="7427" width="5" style="2" bestFit="1" customWidth="1"/>
    <col min="7428" max="7428" width="4.5703125" style="2" bestFit="1" customWidth="1"/>
    <col min="7429" max="7429" width="12" style="2" bestFit="1" customWidth="1"/>
    <col min="7430" max="7681" width="11.42578125" style="2"/>
    <col min="7682" max="7682" width="22.5703125" style="2" customWidth="1"/>
    <col min="7683" max="7683" width="5" style="2" bestFit="1" customWidth="1"/>
    <col min="7684" max="7684" width="4.5703125" style="2" bestFit="1" customWidth="1"/>
    <col min="7685" max="7685" width="12" style="2" bestFit="1" customWidth="1"/>
    <col min="7686" max="7937" width="11.42578125" style="2"/>
    <col min="7938" max="7938" width="22.5703125" style="2" customWidth="1"/>
    <col min="7939" max="7939" width="5" style="2" bestFit="1" customWidth="1"/>
    <col min="7940" max="7940" width="4.5703125" style="2" bestFit="1" customWidth="1"/>
    <col min="7941" max="7941" width="12" style="2" bestFit="1" customWidth="1"/>
    <col min="7942" max="8193" width="11.42578125" style="2"/>
    <col min="8194" max="8194" width="22.5703125" style="2" customWidth="1"/>
    <col min="8195" max="8195" width="5" style="2" bestFit="1" customWidth="1"/>
    <col min="8196" max="8196" width="4.5703125" style="2" bestFit="1" customWidth="1"/>
    <col min="8197" max="8197" width="12" style="2" bestFit="1" customWidth="1"/>
    <col min="8198" max="8449" width="11.42578125" style="2"/>
    <col min="8450" max="8450" width="22.5703125" style="2" customWidth="1"/>
    <col min="8451" max="8451" width="5" style="2" bestFit="1" customWidth="1"/>
    <col min="8452" max="8452" width="4.5703125" style="2" bestFit="1" customWidth="1"/>
    <col min="8453" max="8453" width="12" style="2" bestFit="1" customWidth="1"/>
    <col min="8454" max="8705" width="11.42578125" style="2"/>
    <col min="8706" max="8706" width="22.5703125" style="2" customWidth="1"/>
    <col min="8707" max="8707" width="5" style="2" bestFit="1" customWidth="1"/>
    <col min="8708" max="8708" width="4.5703125" style="2" bestFit="1" customWidth="1"/>
    <col min="8709" max="8709" width="12" style="2" bestFit="1" customWidth="1"/>
    <col min="8710" max="8961" width="11.42578125" style="2"/>
    <col min="8962" max="8962" width="22.5703125" style="2" customWidth="1"/>
    <col min="8963" max="8963" width="5" style="2" bestFit="1" customWidth="1"/>
    <col min="8964" max="8964" width="4.5703125" style="2" bestFit="1" customWidth="1"/>
    <col min="8965" max="8965" width="12" style="2" bestFit="1" customWidth="1"/>
    <col min="8966" max="9217" width="11.42578125" style="2"/>
    <col min="9218" max="9218" width="22.5703125" style="2" customWidth="1"/>
    <col min="9219" max="9219" width="5" style="2" bestFit="1" customWidth="1"/>
    <col min="9220" max="9220" width="4.5703125" style="2" bestFit="1" customWidth="1"/>
    <col min="9221" max="9221" width="12" style="2" bestFit="1" customWidth="1"/>
    <col min="9222" max="9473" width="11.42578125" style="2"/>
    <col min="9474" max="9474" width="22.5703125" style="2" customWidth="1"/>
    <col min="9475" max="9475" width="5" style="2" bestFit="1" customWidth="1"/>
    <col min="9476" max="9476" width="4.5703125" style="2" bestFit="1" customWidth="1"/>
    <col min="9477" max="9477" width="12" style="2" bestFit="1" customWidth="1"/>
    <col min="9478" max="9729" width="11.42578125" style="2"/>
    <col min="9730" max="9730" width="22.5703125" style="2" customWidth="1"/>
    <col min="9731" max="9731" width="5" style="2" bestFit="1" customWidth="1"/>
    <col min="9732" max="9732" width="4.5703125" style="2" bestFit="1" customWidth="1"/>
    <col min="9733" max="9733" width="12" style="2" bestFit="1" customWidth="1"/>
    <col min="9734" max="9985" width="11.42578125" style="2"/>
    <col min="9986" max="9986" width="22.5703125" style="2" customWidth="1"/>
    <col min="9987" max="9987" width="5" style="2" bestFit="1" customWidth="1"/>
    <col min="9988" max="9988" width="4.5703125" style="2" bestFit="1" customWidth="1"/>
    <col min="9989" max="9989" width="12" style="2" bestFit="1" customWidth="1"/>
    <col min="9990" max="10241" width="11.42578125" style="2"/>
    <col min="10242" max="10242" width="22.5703125" style="2" customWidth="1"/>
    <col min="10243" max="10243" width="5" style="2" bestFit="1" customWidth="1"/>
    <col min="10244" max="10244" width="4.5703125" style="2" bestFit="1" customWidth="1"/>
    <col min="10245" max="10245" width="12" style="2" bestFit="1" customWidth="1"/>
    <col min="10246" max="10497" width="11.42578125" style="2"/>
    <col min="10498" max="10498" width="22.5703125" style="2" customWidth="1"/>
    <col min="10499" max="10499" width="5" style="2" bestFit="1" customWidth="1"/>
    <col min="10500" max="10500" width="4.5703125" style="2" bestFit="1" customWidth="1"/>
    <col min="10501" max="10501" width="12" style="2" bestFit="1" customWidth="1"/>
    <col min="10502" max="10753" width="11.42578125" style="2"/>
    <col min="10754" max="10754" width="22.5703125" style="2" customWidth="1"/>
    <col min="10755" max="10755" width="5" style="2" bestFit="1" customWidth="1"/>
    <col min="10756" max="10756" width="4.5703125" style="2" bestFit="1" customWidth="1"/>
    <col min="10757" max="10757" width="12" style="2" bestFit="1" customWidth="1"/>
    <col min="10758" max="11009" width="11.42578125" style="2"/>
    <col min="11010" max="11010" width="22.5703125" style="2" customWidth="1"/>
    <col min="11011" max="11011" width="5" style="2" bestFit="1" customWidth="1"/>
    <col min="11012" max="11012" width="4.5703125" style="2" bestFit="1" customWidth="1"/>
    <col min="11013" max="11013" width="12" style="2" bestFit="1" customWidth="1"/>
    <col min="11014" max="11265" width="11.42578125" style="2"/>
    <col min="11266" max="11266" width="22.5703125" style="2" customWidth="1"/>
    <col min="11267" max="11267" width="5" style="2" bestFit="1" customWidth="1"/>
    <col min="11268" max="11268" width="4.5703125" style="2" bestFit="1" customWidth="1"/>
    <col min="11269" max="11269" width="12" style="2" bestFit="1" customWidth="1"/>
    <col min="11270" max="11521" width="11.42578125" style="2"/>
    <col min="11522" max="11522" width="22.5703125" style="2" customWidth="1"/>
    <col min="11523" max="11523" width="5" style="2" bestFit="1" customWidth="1"/>
    <col min="11524" max="11524" width="4.5703125" style="2" bestFit="1" customWidth="1"/>
    <col min="11525" max="11525" width="12" style="2" bestFit="1" customWidth="1"/>
    <col min="11526" max="11777" width="11.42578125" style="2"/>
    <col min="11778" max="11778" width="22.5703125" style="2" customWidth="1"/>
    <col min="11779" max="11779" width="5" style="2" bestFit="1" customWidth="1"/>
    <col min="11780" max="11780" width="4.5703125" style="2" bestFit="1" customWidth="1"/>
    <col min="11781" max="11781" width="12" style="2" bestFit="1" customWidth="1"/>
    <col min="11782" max="12033" width="11.42578125" style="2"/>
    <col min="12034" max="12034" width="22.5703125" style="2" customWidth="1"/>
    <col min="12035" max="12035" width="5" style="2" bestFit="1" customWidth="1"/>
    <col min="12036" max="12036" width="4.5703125" style="2" bestFit="1" customWidth="1"/>
    <col min="12037" max="12037" width="12" style="2" bestFit="1" customWidth="1"/>
    <col min="12038" max="12289" width="11.42578125" style="2"/>
    <col min="12290" max="12290" width="22.5703125" style="2" customWidth="1"/>
    <col min="12291" max="12291" width="5" style="2" bestFit="1" customWidth="1"/>
    <col min="12292" max="12292" width="4.5703125" style="2" bestFit="1" customWidth="1"/>
    <col min="12293" max="12293" width="12" style="2" bestFit="1" customWidth="1"/>
    <col min="12294" max="12545" width="11.42578125" style="2"/>
    <col min="12546" max="12546" width="22.5703125" style="2" customWidth="1"/>
    <col min="12547" max="12547" width="5" style="2" bestFit="1" customWidth="1"/>
    <col min="12548" max="12548" width="4.5703125" style="2" bestFit="1" customWidth="1"/>
    <col min="12549" max="12549" width="12" style="2" bestFit="1" customWidth="1"/>
    <col min="12550" max="12801" width="11.42578125" style="2"/>
    <col min="12802" max="12802" width="22.5703125" style="2" customWidth="1"/>
    <col min="12803" max="12803" width="5" style="2" bestFit="1" customWidth="1"/>
    <col min="12804" max="12804" width="4.5703125" style="2" bestFit="1" customWidth="1"/>
    <col min="12805" max="12805" width="12" style="2" bestFit="1" customWidth="1"/>
    <col min="12806" max="13057" width="11.42578125" style="2"/>
    <col min="13058" max="13058" width="22.5703125" style="2" customWidth="1"/>
    <col min="13059" max="13059" width="5" style="2" bestFit="1" customWidth="1"/>
    <col min="13060" max="13060" width="4.5703125" style="2" bestFit="1" customWidth="1"/>
    <col min="13061" max="13061" width="12" style="2" bestFit="1" customWidth="1"/>
    <col min="13062" max="13313" width="11.42578125" style="2"/>
    <col min="13314" max="13314" width="22.5703125" style="2" customWidth="1"/>
    <col min="13315" max="13315" width="5" style="2" bestFit="1" customWidth="1"/>
    <col min="13316" max="13316" width="4.5703125" style="2" bestFit="1" customWidth="1"/>
    <col min="13317" max="13317" width="12" style="2" bestFit="1" customWidth="1"/>
    <col min="13318" max="13569" width="11.42578125" style="2"/>
    <col min="13570" max="13570" width="22.5703125" style="2" customWidth="1"/>
    <col min="13571" max="13571" width="5" style="2" bestFit="1" customWidth="1"/>
    <col min="13572" max="13572" width="4.5703125" style="2" bestFit="1" customWidth="1"/>
    <col min="13573" max="13573" width="12" style="2" bestFit="1" customWidth="1"/>
    <col min="13574" max="13825" width="11.42578125" style="2"/>
    <col min="13826" max="13826" width="22.5703125" style="2" customWidth="1"/>
    <col min="13827" max="13827" width="5" style="2" bestFit="1" customWidth="1"/>
    <col min="13828" max="13828" width="4.5703125" style="2" bestFit="1" customWidth="1"/>
    <col min="13829" max="13829" width="12" style="2" bestFit="1" customWidth="1"/>
    <col min="13830" max="14081" width="11.42578125" style="2"/>
    <col min="14082" max="14082" width="22.5703125" style="2" customWidth="1"/>
    <col min="14083" max="14083" width="5" style="2" bestFit="1" customWidth="1"/>
    <col min="14084" max="14084" width="4.5703125" style="2" bestFit="1" customWidth="1"/>
    <col min="14085" max="14085" width="12" style="2" bestFit="1" customWidth="1"/>
    <col min="14086" max="14337" width="11.42578125" style="2"/>
    <col min="14338" max="14338" width="22.5703125" style="2" customWidth="1"/>
    <col min="14339" max="14339" width="5" style="2" bestFit="1" customWidth="1"/>
    <col min="14340" max="14340" width="4.5703125" style="2" bestFit="1" customWidth="1"/>
    <col min="14341" max="14341" width="12" style="2" bestFit="1" customWidth="1"/>
    <col min="14342" max="14593" width="11.42578125" style="2"/>
    <col min="14594" max="14594" width="22.5703125" style="2" customWidth="1"/>
    <col min="14595" max="14595" width="5" style="2" bestFit="1" customWidth="1"/>
    <col min="14596" max="14596" width="4.5703125" style="2" bestFit="1" customWidth="1"/>
    <col min="14597" max="14597" width="12" style="2" bestFit="1" customWidth="1"/>
    <col min="14598" max="14849" width="11.42578125" style="2"/>
    <col min="14850" max="14850" width="22.5703125" style="2" customWidth="1"/>
    <col min="14851" max="14851" width="5" style="2" bestFit="1" customWidth="1"/>
    <col min="14852" max="14852" width="4.5703125" style="2" bestFit="1" customWidth="1"/>
    <col min="14853" max="14853" width="12" style="2" bestFit="1" customWidth="1"/>
    <col min="14854" max="15105" width="11.42578125" style="2"/>
    <col min="15106" max="15106" width="22.5703125" style="2" customWidth="1"/>
    <col min="15107" max="15107" width="5" style="2" bestFit="1" customWidth="1"/>
    <col min="15108" max="15108" width="4.5703125" style="2" bestFit="1" customWidth="1"/>
    <col min="15109" max="15109" width="12" style="2" bestFit="1" customWidth="1"/>
    <col min="15110" max="15361" width="11.42578125" style="2"/>
    <col min="15362" max="15362" width="22.5703125" style="2" customWidth="1"/>
    <col min="15363" max="15363" width="5" style="2" bestFit="1" customWidth="1"/>
    <col min="15364" max="15364" width="4.5703125" style="2" bestFit="1" customWidth="1"/>
    <col min="15365" max="15365" width="12" style="2" bestFit="1" customWidth="1"/>
    <col min="15366" max="15617" width="11.42578125" style="2"/>
    <col min="15618" max="15618" width="22.5703125" style="2" customWidth="1"/>
    <col min="15619" max="15619" width="5" style="2" bestFit="1" customWidth="1"/>
    <col min="15620" max="15620" width="4.5703125" style="2" bestFit="1" customWidth="1"/>
    <col min="15621" max="15621" width="12" style="2" bestFit="1" customWidth="1"/>
    <col min="15622" max="15873" width="11.42578125" style="2"/>
    <col min="15874" max="15874" width="22.5703125" style="2" customWidth="1"/>
    <col min="15875" max="15875" width="5" style="2" bestFit="1" customWidth="1"/>
    <col min="15876" max="15876" width="4.5703125" style="2" bestFit="1" customWidth="1"/>
    <col min="15877" max="15877" width="12" style="2" bestFit="1" customWidth="1"/>
    <col min="15878" max="16129" width="11.42578125" style="2"/>
    <col min="16130" max="16130" width="22.5703125" style="2" customWidth="1"/>
    <col min="16131" max="16131" width="5" style="2" bestFit="1" customWidth="1"/>
    <col min="16132" max="16132" width="4.5703125" style="2" bestFit="1" customWidth="1"/>
    <col min="16133" max="16133" width="12" style="2" bestFit="1" customWidth="1"/>
    <col min="16134" max="16384" width="11.42578125" style="2"/>
  </cols>
  <sheetData>
    <row r="4" spans="2:5" ht="13.5" thickBot="1"/>
    <row r="5" spans="2:5" ht="18.75">
      <c r="B5" s="70"/>
      <c r="C5" s="71" t="s">
        <v>0</v>
      </c>
      <c r="D5" s="71" t="s">
        <v>1</v>
      </c>
      <c r="E5" s="72" t="s">
        <v>2</v>
      </c>
    </row>
    <row r="6" spans="2:5" ht="18.75">
      <c r="B6" s="73" t="s">
        <v>99</v>
      </c>
      <c r="C6" s="74">
        <v>8</v>
      </c>
      <c r="D6" s="74">
        <v>10</v>
      </c>
      <c r="E6" s="75">
        <v>8</v>
      </c>
    </row>
    <row r="7" spans="2:5" ht="18.75">
      <c r="B7" s="73"/>
      <c r="C7" s="74">
        <v>4</v>
      </c>
      <c r="D7" s="74">
        <v>8</v>
      </c>
      <c r="E7" s="75">
        <v>6</v>
      </c>
    </row>
    <row r="8" spans="2:5" ht="18.75">
      <c r="B8" s="73"/>
      <c r="C8" s="74">
        <v>0</v>
      </c>
      <c r="D8" s="74">
        <v>6</v>
      </c>
      <c r="E8" s="75">
        <v>4</v>
      </c>
    </row>
    <row r="9" spans="2:5" ht="18.75">
      <c r="B9" s="73" t="s">
        <v>100</v>
      </c>
      <c r="C9" s="74">
        <v>14</v>
      </c>
      <c r="D9" s="74">
        <v>4</v>
      </c>
      <c r="E9" s="75">
        <v>15</v>
      </c>
    </row>
    <row r="10" spans="2:5" ht="18.75">
      <c r="B10" s="73"/>
      <c r="C10" s="74">
        <v>10</v>
      </c>
      <c r="D10" s="74">
        <v>2</v>
      </c>
      <c r="E10" s="75">
        <v>12</v>
      </c>
    </row>
    <row r="11" spans="2:5" ht="19.5" thickBot="1">
      <c r="B11" s="76"/>
      <c r="C11" s="77">
        <v>6</v>
      </c>
      <c r="D11" s="77">
        <v>0</v>
      </c>
      <c r="E11" s="78">
        <v>9</v>
      </c>
    </row>
    <row r="14" spans="2:5" ht="13.5" thickBot="1"/>
    <row r="15" spans="2:5" ht="13.5" thickBot="1">
      <c r="B15" s="27" t="s">
        <v>101</v>
      </c>
      <c r="C15" s="79">
        <f>AVERAGE(C6:C8)</f>
        <v>4</v>
      </c>
      <c r="D15" s="79">
        <f>AVERAGE(D6:D8)</f>
        <v>8</v>
      </c>
      <c r="E15" s="79">
        <f>AVERAGE(E6:E8)</f>
        <v>6</v>
      </c>
    </row>
    <row r="16" spans="2:5" ht="13.5" thickBot="1">
      <c r="B16" s="80" t="s">
        <v>100</v>
      </c>
      <c r="C16" s="5">
        <f>AVERAGE(C9:C11)</f>
        <v>10</v>
      </c>
      <c r="D16" s="5">
        <f>AVERAGE(D9:D11)</f>
        <v>2</v>
      </c>
      <c r="E16" s="5">
        <f>AVERAGE(E9:E11)</f>
        <v>12</v>
      </c>
    </row>
    <row r="17" spans="2:6" ht="13.5" thickBot="1">
      <c r="B17" s="27" t="s">
        <v>102</v>
      </c>
      <c r="C17" s="79">
        <f>AVERAGE(C6:C11)</f>
        <v>7</v>
      </c>
      <c r="D17" s="79">
        <f>AVERAGE(D6:D11)</f>
        <v>5</v>
      </c>
      <c r="E17" s="79">
        <f>AVERAGE(E6:E11)</f>
        <v>9</v>
      </c>
    </row>
    <row r="21" spans="2:6">
      <c r="B21" s="2" t="s">
        <v>48</v>
      </c>
    </row>
    <row r="23" spans="2:6">
      <c r="B23" s="2" t="s">
        <v>30</v>
      </c>
      <c r="C23" s="2" t="s">
        <v>0</v>
      </c>
      <c r="D23" s="2" t="s">
        <v>1</v>
      </c>
      <c r="E23" s="2" t="s">
        <v>2</v>
      </c>
      <c r="F23" s="2" t="s">
        <v>28</v>
      </c>
    </row>
    <row r="24" spans="2:6" ht="13.5" thickBot="1">
      <c r="B24" s="81" t="s">
        <v>99</v>
      </c>
      <c r="C24" s="81"/>
      <c r="D24" s="81"/>
      <c r="E24" s="81"/>
      <c r="F24" s="81"/>
    </row>
    <row r="25" spans="2:6">
      <c r="B25" s="12" t="s">
        <v>32</v>
      </c>
      <c r="C25" s="12">
        <v>3</v>
      </c>
      <c r="D25" s="12">
        <v>3</v>
      </c>
      <c r="E25" s="12">
        <v>3</v>
      </c>
      <c r="F25" s="12">
        <v>9</v>
      </c>
    </row>
    <row r="26" spans="2:6">
      <c r="B26" s="12" t="s">
        <v>33</v>
      </c>
      <c r="C26" s="12">
        <v>12</v>
      </c>
      <c r="D26" s="12">
        <v>24</v>
      </c>
      <c r="E26" s="12">
        <v>18</v>
      </c>
      <c r="F26" s="12">
        <v>54</v>
      </c>
    </row>
    <row r="27" spans="2:6">
      <c r="B27" s="12" t="s">
        <v>34</v>
      </c>
      <c r="C27" s="12">
        <v>4</v>
      </c>
      <c r="D27" s="12">
        <v>8</v>
      </c>
      <c r="E27" s="12">
        <v>6</v>
      </c>
      <c r="F27" s="12">
        <v>6</v>
      </c>
    </row>
    <row r="28" spans="2:6">
      <c r="B28" s="12" t="s">
        <v>35</v>
      </c>
      <c r="C28" s="12">
        <v>16</v>
      </c>
      <c r="D28" s="12">
        <v>4</v>
      </c>
      <c r="E28" s="12">
        <v>4</v>
      </c>
      <c r="F28" s="12">
        <v>9</v>
      </c>
    </row>
    <row r="29" spans="2:6">
      <c r="B29" s="12"/>
      <c r="C29" s="12"/>
      <c r="D29" s="12"/>
      <c r="E29" s="12"/>
      <c r="F29" s="12"/>
    </row>
    <row r="30" spans="2:6" ht="13.5" thickBot="1">
      <c r="B30" s="81" t="s">
        <v>100</v>
      </c>
      <c r="C30" s="81"/>
      <c r="D30" s="81"/>
      <c r="E30" s="81"/>
      <c r="F30" s="81"/>
    </row>
    <row r="31" spans="2:6">
      <c r="B31" s="12" t="s">
        <v>32</v>
      </c>
      <c r="C31" s="12">
        <v>3</v>
      </c>
      <c r="D31" s="12">
        <v>3</v>
      </c>
      <c r="E31" s="12">
        <v>3</v>
      </c>
      <c r="F31" s="12">
        <v>9</v>
      </c>
    </row>
    <row r="32" spans="2:6">
      <c r="B32" s="12" t="s">
        <v>33</v>
      </c>
      <c r="C32" s="12">
        <v>30</v>
      </c>
      <c r="D32" s="12">
        <v>6</v>
      </c>
      <c r="E32" s="12">
        <v>36</v>
      </c>
      <c r="F32" s="12">
        <v>72</v>
      </c>
    </row>
    <row r="33" spans="2:8">
      <c r="B33" s="12" t="s">
        <v>34</v>
      </c>
      <c r="C33" s="12">
        <v>10</v>
      </c>
      <c r="D33" s="12">
        <v>2</v>
      </c>
      <c r="E33" s="12">
        <v>12</v>
      </c>
      <c r="F33" s="12">
        <v>8</v>
      </c>
    </row>
    <row r="34" spans="2:8">
      <c r="B34" s="12" t="s">
        <v>35</v>
      </c>
      <c r="C34" s="12">
        <v>16</v>
      </c>
      <c r="D34" s="12">
        <v>4</v>
      </c>
      <c r="E34" s="12">
        <v>9</v>
      </c>
      <c r="F34" s="12">
        <v>28.25</v>
      </c>
    </row>
    <row r="35" spans="2:8">
      <c r="B35" s="12"/>
      <c r="C35" s="12"/>
      <c r="D35" s="12"/>
      <c r="E35" s="12"/>
      <c r="F35" s="12"/>
    </row>
    <row r="36" spans="2:8" ht="13.5" thickBot="1">
      <c r="B36" s="81" t="s">
        <v>28</v>
      </c>
      <c r="C36" s="81"/>
      <c r="D36" s="81"/>
      <c r="E36" s="81"/>
    </row>
    <row r="37" spans="2:8">
      <c r="B37" s="12" t="s">
        <v>32</v>
      </c>
      <c r="C37" s="12">
        <v>6</v>
      </c>
      <c r="D37" s="12">
        <v>6</v>
      </c>
      <c r="E37" s="12">
        <v>6</v>
      </c>
    </row>
    <row r="38" spans="2:8">
      <c r="B38" s="12" t="s">
        <v>33</v>
      </c>
      <c r="C38" s="12">
        <v>42</v>
      </c>
      <c r="D38" s="12">
        <v>30</v>
      </c>
      <c r="E38" s="12">
        <v>54</v>
      </c>
    </row>
    <row r="39" spans="2:8">
      <c r="B39" s="12" t="s">
        <v>34</v>
      </c>
      <c r="C39" s="12">
        <v>7</v>
      </c>
      <c r="D39" s="12">
        <v>5</v>
      </c>
      <c r="E39" s="12">
        <v>9</v>
      </c>
    </row>
    <row r="40" spans="2:8">
      <c r="B40" s="12" t="s">
        <v>35</v>
      </c>
      <c r="C40" s="12">
        <v>23.6</v>
      </c>
      <c r="D40" s="12">
        <v>14</v>
      </c>
      <c r="E40" s="12">
        <v>16</v>
      </c>
    </row>
    <row r="41" spans="2:8">
      <c r="B41" s="12"/>
      <c r="C41" s="12"/>
      <c r="D41" s="12"/>
      <c r="E41" s="12"/>
    </row>
    <row r="43" spans="2:8" ht="13.5" thickBot="1">
      <c r="B43" s="2" t="s">
        <v>36</v>
      </c>
    </row>
    <row r="44" spans="2:8">
      <c r="B44" s="11" t="s">
        <v>103</v>
      </c>
      <c r="C44" s="11" t="s">
        <v>22</v>
      </c>
      <c r="D44" s="11" t="s">
        <v>96</v>
      </c>
      <c r="E44" s="11" t="s">
        <v>104</v>
      </c>
      <c r="F44" s="11" t="s">
        <v>24</v>
      </c>
      <c r="G44" s="11" t="s">
        <v>41</v>
      </c>
      <c r="H44" s="11" t="s">
        <v>105</v>
      </c>
    </row>
    <row r="45" spans="2:8">
      <c r="B45" s="12" t="s">
        <v>49</v>
      </c>
      <c r="C45" s="12">
        <v>18</v>
      </c>
      <c r="D45" s="12">
        <v>1</v>
      </c>
      <c r="E45" s="12">
        <v>18</v>
      </c>
      <c r="F45" s="12">
        <v>2.0377358490566038</v>
      </c>
      <c r="G45" s="12">
        <v>0.17893987708772474</v>
      </c>
      <c r="H45" s="12">
        <v>4.7472212827415206</v>
      </c>
    </row>
    <row r="46" spans="2:8">
      <c r="B46" s="12" t="s">
        <v>50</v>
      </c>
      <c r="C46" s="12">
        <v>48</v>
      </c>
      <c r="D46" s="12">
        <v>2</v>
      </c>
      <c r="E46" s="12">
        <v>24</v>
      </c>
      <c r="F46" s="12">
        <v>2.7169811320754715</v>
      </c>
      <c r="G46" s="12">
        <v>0.10634347962162882</v>
      </c>
      <c r="H46" s="12">
        <v>3.8852903117003734</v>
      </c>
    </row>
    <row r="47" spans="2:8">
      <c r="B47" s="12" t="s">
        <v>51</v>
      </c>
      <c r="C47" s="12">
        <v>144</v>
      </c>
      <c r="D47" s="12">
        <v>2</v>
      </c>
      <c r="E47" s="12">
        <v>72</v>
      </c>
      <c r="F47" s="12">
        <v>8.1509433962264151</v>
      </c>
      <c r="G47" s="12">
        <v>5.8102542839803895E-3</v>
      </c>
      <c r="H47" s="12">
        <v>3.8852903117003734</v>
      </c>
    </row>
    <row r="48" spans="2:8">
      <c r="B48" s="12" t="s">
        <v>52</v>
      </c>
      <c r="C48" s="12">
        <v>106</v>
      </c>
      <c r="D48" s="12">
        <v>12</v>
      </c>
      <c r="E48" s="12">
        <v>8.8333333333333339</v>
      </c>
      <c r="F48" s="12"/>
      <c r="G48" s="12"/>
      <c r="H48" s="12"/>
    </row>
    <row r="49" spans="2:8">
      <c r="B49" s="12"/>
      <c r="C49" s="12"/>
      <c r="D49" s="12"/>
      <c r="E49" s="12"/>
      <c r="F49" s="12"/>
      <c r="G49" s="12"/>
      <c r="H49" s="12"/>
    </row>
    <row r="50" spans="2:8" ht="13.5" thickBot="1">
      <c r="B50" s="13" t="s">
        <v>28</v>
      </c>
      <c r="C50" s="13">
        <v>316</v>
      </c>
      <c r="D50" s="13">
        <v>17</v>
      </c>
      <c r="E50" s="13"/>
      <c r="F50" s="13"/>
      <c r="G50" s="13"/>
      <c r="H50" s="13"/>
    </row>
  </sheetData>
  <mergeCells count="2">
    <mergeCell ref="B6:B8"/>
    <mergeCell ref="B9:B11"/>
  </mergeCells>
  <pageMargins left="0.75" right="0.75" top="1" bottom="1" header="0" footer="0"/>
  <pageSetup paperSize="9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Eksel</vt:lpstr>
      <vt:lpstr>1Via0</vt:lpstr>
      <vt:lpstr>1Via</vt:lpstr>
      <vt:lpstr>1Via2</vt:lpstr>
      <vt:lpstr>1Via3</vt:lpstr>
      <vt:lpstr>2V</vt:lpstr>
      <vt:lpstr>2Via2</vt:lpstr>
      <vt:lpstr>Factorial</vt:lpstr>
      <vt:lpstr>Factorial2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2009-11-14T08:30:03Z</dcterms:modified>
</cp:coreProperties>
</file>