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7680" activeTab="1"/>
  </bookViews>
  <sheets>
    <sheet name="Ejercicios" sheetId="1" r:id="rId1"/>
    <sheet name="Interactivo" sheetId="2" r:id="rId2"/>
  </sheets>
  <calcPr calcId="125725"/>
</workbook>
</file>

<file path=xl/calcChain.xml><?xml version="1.0" encoding="utf-8"?>
<calcChain xmlns="http://schemas.openxmlformats.org/spreadsheetml/2006/main">
  <c r="A6" i="2"/>
  <c r="A7" s="1"/>
  <c r="A5"/>
  <c r="F4"/>
  <c r="F1"/>
  <c r="B6"/>
  <c r="C6" s="1"/>
  <c r="B5"/>
  <c r="C5" s="1"/>
  <c r="B4"/>
  <c r="C4" s="1"/>
  <c r="E6" i="1"/>
  <c r="E8" s="1"/>
  <c r="B6"/>
  <c r="B8" s="1"/>
  <c r="B7" i="2" l="1"/>
  <c r="C7" s="1"/>
  <c r="A8"/>
  <c r="D5"/>
  <c r="D4"/>
  <c r="D6"/>
  <c r="D7" l="1"/>
  <c r="A9"/>
  <c r="B8"/>
  <c r="B9" l="1"/>
  <c r="A10"/>
  <c r="C8"/>
  <c r="D8"/>
  <c r="C9" l="1"/>
  <c r="D9"/>
  <c r="A11"/>
  <c r="B10"/>
  <c r="C10" l="1"/>
  <c r="D10"/>
  <c r="B11"/>
  <c r="A12"/>
  <c r="C11" l="1"/>
  <c r="D11"/>
  <c r="A13"/>
  <c r="B12"/>
  <c r="C12" l="1"/>
  <c r="D12"/>
  <c r="B13"/>
  <c r="A14"/>
  <c r="A15" l="1"/>
  <c r="B14"/>
  <c r="C13"/>
  <c r="D13"/>
  <c r="C14" l="1"/>
  <c r="D14"/>
  <c r="B15"/>
  <c r="A16"/>
  <c r="A17" l="1"/>
  <c r="B16"/>
  <c r="C15"/>
  <c r="D15"/>
  <c r="C16" l="1"/>
  <c r="D16"/>
  <c r="B17"/>
  <c r="A18"/>
  <c r="A19" l="1"/>
  <c r="B18"/>
  <c r="C17"/>
  <c r="D17"/>
  <c r="C18" l="1"/>
  <c r="D18"/>
  <c r="B19"/>
  <c r="A20"/>
  <c r="A21" l="1"/>
  <c r="B20"/>
  <c r="C19"/>
  <c r="D19"/>
  <c r="C20" l="1"/>
  <c r="D20"/>
  <c r="B21"/>
  <c r="A22"/>
  <c r="A23" l="1"/>
  <c r="B22"/>
  <c r="C21"/>
  <c r="D21"/>
  <c r="C22" l="1"/>
  <c r="D22"/>
  <c r="B23"/>
  <c r="A24"/>
  <c r="C23" l="1"/>
  <c r="D23"/>
  <c r="A25"/>
  <c r="B24"/>
  <c r="B25" l="1"/>
  <c r="A26"/>
  <c r="C24"/>
  <c r="D24"/>
  <c r="C25" l="1"/>
  <c r="D25"/>
  <c r="A27"/>
  <c r="B26"/>
  <c r="B27" l="1"/>
  <c r="A28"/>
  <c r="C26"/>
  <c r="D26"/>
  <c r="C27" l="1"/>
  <c r="D27"/>
  <c r="A29"/>
  <c r="B28"/>
  <c r="B29" l="1"/>
  <c r="A30"/>
  <c r="C28"/>
  <c r="D28"/>
  <c r="C29" l="1"/>
  <c r="D29"/>
  <c r="A31"/>
  <c r="B30"/>
  <c r="C30" l="1"/>
  <c r="D30"/>
  <c r="B31"/>
  <c r="A32"/>
  <c r="A33" l="1"/>
  <c r="B32"/>
  <c r="C31"/>
  <c r="D31"/>
  <c r="A34" l="1"/>
  <c r="B34" s="1"/>
  <c r="B33"/>
  <c r="C32"/>
  <c r="D32"/>
  <c r="C34" l="1"/>
  <c r="D34"/>
  <c r="C33"/>
  <c r="D33"/>
  <c r="F2" l="1"/>
  <c r="F5"/>
</calcChain>
</file>

<file path=xl/sharedStrings.xml><?xml version="1.0" encoding="utf-8"?>
<sst xmlns="http://schemas.openxmlformats.org/spreadsheetml/2006/main" count="21" uniqueCount="17">
  <si>
    <t>Ejemplo 1</t>
  </si>
  <si>
    <t xml:space="preserve">k = </t>
  </si>
  <si>
    <t xml:space="preserve">n = </t>
  </si>
  <si>
    <t xml:space="preserve">p = </t>
  </si>
  <si>
    <t>p(x=6)</t>
  </si>
  <si>
    <t>Ejemplo 2</t>
  </si>
  <si>
    <t>p</t>
  </si>
  <si>
    <t>n</t>
  </si>
  <si>
    <t>k</t>
  </si>
  <si>
    <t>Cambie los valores de p y n y vea como varia la distribucion binomial</t>
  </si>
  <si>
    <t>P(x=k)</t>
  </si>
  <si>
    <t>p.k</t>
  </si>
  <si>
    <r>
      <t>E[ (x-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]</t>
    </r>
  </si>
  <si>
    <r>
      <t>m</t>
    </r>
    <r>
      <rPr>
        <b/>
        <sz val="11"/>
        <color theme="1"/>
        <rFont val="Calibri"/>
        <family val="2"/>
        <scheme val="minor"/>
      </rPr>
      <t xml:space="preserve"> (n.p) =</t>
    </r>
  </si>
  <si>
    <r>
      <t>m</t>
    </r>
    <r>
      <rPr>
        <b/>
        <sz val="11"/>
        <color theme="1"/>
        <rFont val="Calibri"/>
        <family val="2"/>
        <scheme val="minor"/>
      </rPr>
      <t xml:space="preserve"> E(x) =</t>
    </r>
  </si>
  <si>
    <r>
      <t>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(n.p.q) = </t>
    </r>
  </si>
  <si>
    <r>
      <t>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E[ (x-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] =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</si>
</sst>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left"/>
    </xf>
    <xf numFmtId="0" fontId="2" fillId="2" borderId="1" xfId="0" applyFont="1" applyFill="1" applyBorder="1"/>
    <xf numFmtId="12" fontId="0" fillId="0" borderId="0" xfId="0" applyNumberFormat="1"/>
    <xf numFmtId="164" fontId="0" fillId="0" borderId="0" xfId="0" applyNumberFormat="1"/>
    <xf numFmtId="0" fontId="2" fillId="2" borderId="2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0" fillId="0" borderId="1" xfId="0" applyBorder="1"/>
    <xf numFmtId="0" fontId="3" fillId="0" borderId="0" xfId="0" quotePrefix="1" applyFont="1" applyAlignment="1">
      <alignment horizontal="left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Interactivo!$A$4:$A$34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Interactivo!$B$4:$B$34</c:f>
              <c:numCache>
                <c:formatCode>General</c:formatCode>
                <c:ptCount val="31"/>
                <c:pt idx="0">
                  <c:v>9.3132257461547934E-10</c:v>
                </c:pt>
                <c:pt idx="1">
                  <c:v>2.7939677238464332E-8</c:v>
                </c:pt>
                <c:pt idx="2">
                  <c:v>4.0512531995773358E-7</c:v>
                </c:pt>
                <c:pt idx="3">
                  <c:v>3.7811696529388411E-6</c:v>
                </c:pt>
                <c:pt idx="4">
                  <c:v>2.5522895157337226E-5</c:v>
                </c:pt>
                <c:pt idx="5">
                  <c:v>1.3271905481815333E-4</c:v>
                </c:pt>
                <c:pt idx="6">
                  <c:v>5.5299606174230673E-4</c:v>
                </c:pt>
                <c:pt idx="7">
                  <c:v>1.8959864974021916E-3</c:v>
                </c:pt>
                <c:pt idx="8">
                  <c:v>5.4509611800312996E-3</c:v>
                </c:pt>
                <c:pt idx="9">
                  <c:v>1.3324571773409845E-2</c:v>
                </c:pt>
                <c:pt idx="10">
                  <c:v>2.7981600724160671E-2</c:v>
                </c:pt>
                <c:pt idx="11">
                  <c:v>5.0875637680292102E-2</c:v>
                </c:pt>
                <c:pt idx="12">
                  <c:v>8.0553092993795955E-2</c:v>
                </c:pt>
                <c:pt idx="13">
                  <c:v>0.11153505183756361</c:v>
                </c:pt>
                <c:pt idx="14">
                  <c:v>0.13543542008847009</c:v>
                </c:pt>
                <c:pt idx="15">
                  <c:v>0.14446444809436809</c:v>
                </c:pt>
                <c:pt idx="16">
                  <c:v>0.13543542008847009</c:v>
                </c:pt>
                <c:pt idx="17">
                  <c:v>0.11153505183756361</c:v>
                </c:pt>
                <c:pt idx="18">
                  <c:v>8.0553092993795955E-2</c:v>
                </c:pt>
                <c:pt idx="19">
                  <c:v>5.0875637680292102E-2</c:v>
                </c:pt>
                <c:pt idx="20">
                  <c:v>2.7981600724160671E-2</c:v>
                </c:pt>
                <c:pt idx="21">
                  <c:v>1.3324571773409845E-2</c:v>
                </c:pt>
                <c:pt idx="22">
                  <c:v>5.4509611800312996E-3</c:v>
                </c:pt>
                <c:pt idx="23">
                  <c:v>1.8959864974021916E-3</c:v>
                </c:pt>
                <c:pt idx="24">
                  <c:v>5.5299606174230673E-4</c:v>
                </c:pt>
                <c:pt idx="25">
                  <c:v>1.3271905481815333E-4</c:v>
                </c:pt>
                <c:pt idx="26">
                  <c:v>2.5522895157337226E-5</c:v>
                </c:pt>
                <c:pt idx="27">
                  <c:v>3.7811696529388411E-6</c:v>
                </c:pt>
                <c:pt idx="28">
                  <c:v>4.0512531995773358E-7</c:v>
                </c:pt>
                <c:pt idx="29">
                  <c:v>2.7939677238464332E-8</c:v>
                </c:pt>
                <c:pt idx="30">
                  <c:v>9.3132257461547934E-10</c:v>
                </c:pt>
              </c:numCache>
            </c:numRef>
          </c:yVal>
        </c:ser>
        <c:axId val="54410624"/>
        <c:axId val="55354496"/>
      </c:scatterChart>
      <c:valAx>
        <c:axId val="54410624"/>
        <c:scaling>
          <c:orientation val="minMax"/>
        </c:scaling>
        <c:axPos val="b"/>
        <c:numFmt formatCode="General" sourceLinked="1"/>
        <c:tickLblPos val="nextTo"/>
        <c:crossAx val="55354496"/>
        <c:crosses val="autoZero"/>
        <c:crossBetween val="midCat"/>
      </c:valAx>
      <c:valAx>
        <c:axId val="55354496"/>
        <c:scaling>
          <c:orientation val="minMax"/>
        </c:scaling>
        <c:axPos val="l"/>
        <c:majorGridlines/>
        <c:numFmt formatCode="General" sourceLinked="1"/>
        <c:tickLblPos val="nextTo"/>
        <c:crossAx val="5441062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9</xdr:row>
      <xdr:rowOff>19050</xdr:rowOff>
    </xdr:from>
    <xdr:to>
      <xdr:col>10</xdr:col>
      <xdr:colOff>666750</xdr:colOff>
      <xdr:row>23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8"/>
  <sheetViews>
    <sheetView workbookViewId="0">
      <selection activeCell="G8" sqref="G8:H8"/>
    </sheetView>
  </sheetViews>
  <sheetFormatPr baseColWidth="10" defaultRowHeight="15"/>
  <cols>
    <col min="2" max="2" width="11.85546875" bestFit="1" customWidth="1"/>
  </cols>
  <sheetData>
    <row r="3" spans="1:5">
      <c r="A3" s="1" t="s">
        <v>0</v>
      </c>
      <c r="D3" s="2" t="s">
        <v>5</v>
      </c>
    </row>
    <row r="4" spans="1:5">
      <c r="A4" t="s">
        <v>1</v>
      </c>
      <c r="B4">
        <v>6</v>
      </c>
      <c r="D4" t="s">
        <v>1</v>
      </c>
      <c r="E4">
        <v>4</v>
      </c>
    </row>
    <row r="5" spans="1:5">
      <c r="A5" t="s">
        <v>2</v>
      </c>
      <c r="B5">
        <v>10</v>
      </c>
      <c r="D5" t="s">
        <v>2</v>
      </c>
      <c r="E5">
        <v>8</v>
      </c>
    </row>
    <row r="6" spans="1:5">
      <c r="A6" t="s">
        <v>3</v>
      </c>
      <c r="B6">
        <f>1/2</f>
        <v>0.5</v>
      </c>
      <c r="D6" t="s">
        <v>3</v>
      </c>
      <c r="E6" s="4">
        <f>1/6</f>
        <v>0.16666666666666666</v>
      </c>
    </row>
    <row r="8" spans="1:5">
      <c r="A8" t="s">
        <v>4</v>
      </c>
      <c r="B8" s="5">
        <f>BINOMDIST(B4,B5,B6,FALSE)</f>
        <v>0.20507812500000006</v>
      </c>
      <c r="D8" t="s">
        <v>4</v>
      </c>
      <c r="E8" s="5">
        <f>BINOMDIST(E4,E5,E6,FALSE)</f>
        <v>2.6047620408474328E-2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F4" sqref="F4"/>
    </sheetView>
  </sheetViews>
  <sheetFormatPr baseColWidth="10" defaultRowHeight="15"/>
  <cols>
    <col min="2" max="3" width="12" bestFit="1" customWidth="1"/>
    <col min="4" max="4" width="12.7109375" bestFit="1" customWidth="1"/>
    <col min="5" max="5" width="13.7109375" bestFit="1" customWidth="1"/>
    <col min="6" max="6" width="12" bestFit="1" customWidth="1"/>
    <col min="7" max="7" width="3.5703125" customWidth="1"/>
  </cols>
  <sheetData>
    <row r="1" spans="1:8">
      <c r="A1" t="s">
        <v>6</v>
      </c>
      <c r="B1" s="3">
        <v>0.5</v>
      </c>
      <c r="E1" s="11" t="s">
        <v>13</v>
      </c>
      <c r="F1" s="1">
        <f>B1*B2</f>
        <v>15</v>
      </c>
      <c r="H1" s="1" t="s">
        <v>9</v>
      </c>
    </row>
    <row r="2" spans="1:8">
      <c r="A2" t="s">
        <v>7</v>
      </c>
      <c r="B2" s="6">
        <v>30</v>
      </c>
      <c r="E2" s="11" t="s">
        <v>14</v>
      </c>
      <c r="F2" s="1">
        <f>SUM(C4:C34)</f>
        <v>15.000000000000011</v>
      </c>
      <c r="H2" s="1"/>
    </row>
    <row r="3" spans="1:8" ht="17.25">
      <c r="A3" s="7" t="s">
        <v>8</v>
      </c>
      <c r="B3" s="8" t="s">
        <v>10</v>
      </c>
      <c r="C3" s="7" t="s">
        <v>11</v>
      </c>
      <c r="D3" s="9" t="s">
        <v>12</v>
      </c>
      <c r="H3" s="2"/>
    </row>
    <row r="4" spans="1:8" ht="17.25">
      <c r="A4" s="10">
        <v>0</v>
      </c>
      <c r="B4" s="12">
        <f>BINOMDIST(A4,$B$2,$B$1,0)</f>
        <v>9.3132257461547934E-10</v>
      </c>
      <c r="C4" s="12">
        <f>IF(NOT(ISERROR(B4)),B4*A4,0)</f>
        <v>0</v>
      </c>
      <c r="D4" s="12">
        <f>IF(NOT(ISERROR(B4)),(A4-$F$1)^2*B4)</f>
        <v>2.0954757928848285E-7</v>
      </c>
      <c r="E4" s="11" t="s">
        <v>15</v>
      </c>
      <c r="F4" s="1">
        <f>B2*B1*(1-B1)</f>
        <v>7.5</v>
      </c>
    </row>
    <row r="5" spans="1:8" ht="17.25">
      <c r="A5" s="10">
        <f>A4+1</f>
        <v>1</v>
      </c>
      <c r="B5" s="12">
        <f t="shared" ref="B5:B34" si="0">BINOMDIST(A5,$B$2,$B$1,0)</f>
        <v>2.7939677238464332E-8</v>
      </c>
      <c r="C5" s="12">
        <f t="shared" ref="C5:C34" si="1">IF(NOT(ISERROR(B5)),B5*A5,0)</f>
        <v>2.7939677238464332E-8</v>
      </c>
      <c r="D5" s="12">
        <f t="shared" ref="D5:D34" si="2">IF(NOT(ISERROR(B5)),(A5-$F$1)^2*B5)</f>
        <v>5.4761767387390094E-6</v>
      </c>
      <c r="E5" s="11" t="s">
        <v>16</v>
      </c>
      <c r="F5">
        <f>SUM(D4:D34)</f>
        <v>7.5000000000000018</v>
      </c>
    </row>
    <row r="6" spans="1:8">
      <c r="A6" s="10">
        <f t="shared" ref="A6:A34" si="3">A5+1</f>
        <v>2</v>
      </c>
      <c r="B6" s="12">
        <f t="shared" si="0"/>
        <v>4.0512531995773358E-7</v>
      </c>
      <c r="C6" s="12">
        <f t="shared" si="1"/>
        <v>8.1025063991546716E-7</v>
      </c>
      <c r="D6" s="12">
        <f t="shared" si="2"/>
        <v>6.8466179072856971E-5</v>
      </c>
    </row>
    <row r="7" spans="1:8">
      <c r="A7" s="10">
        <f t="shared" si="3"/>
        <v>3</v>
      </c>
      <c r="B7" s="12">
        <f t="shared" si="0"/>
        <v>3.7811696529388411E-6</v>
      </c>
      <c r="C7" s="12">
        <f t="shared" si="1"/>
        <v>1.1343508958816523E-5</v>
      </c>
      <c r="D7" s="12">
        <f t="shared" si="2"/>
        <v>5.4448843002319314E-4</v>
      </c>
    </row>
    <row r="8" spans="1:8">
      <c r="A8" s="10">
        <f t="shared" si="3"/>
        <v>4</v>
      </c>
      <c r="B8" s="12">
        <f t="shared" si="0"/>
        <v>2.5522895157337226E-5</v>
      </c>
      <c r="C8" s="12">
        <f t="shared" si="1"/>
        <v>1.020915806293489E-4</v>
      </c>
      <c r="D8" s="12">
        <f t="shared" si="2"/>
        <v>3.0882703140378042E-3</v>
      </c>
    </row>
    <row r="9" spans="1:8">
      <c r="A9" s="10">
        <f t="shared" si="3"/>
        <v>5</v>
      </c>
      <c r="B9" s="12">
        <f t="shared" si="0"/>
        <v>1.3271905481815333E-4</v>
      </c>
      <c r="C9" s="12">
        <f t="shared" si="1"/>
        <v>6.6359527409076669E-4</v>
      </c>
      <c r="D9" s="12">
        <f t="shared" si="2"/>
        <v>1.3271905481815333E-2</v>
      </c>
    </row>
    <row r="10" spans="1:8">
      <c r="A10" s="10">
        <f t="shared" si="3"/>
        <v>6</v>
      </c>
      <c r="B10" s="12">
        <f t="shared" si="0"/>
        <v>5.5299606174230673E-4</v>
      </c>
      <c r="C10" s="12">
        <f t="shared" si="1"/>
        <v>3.3179763704538406E-3</v>
      </c>
      <c r="D10" s="12">
        <f t="shared" si="2"/>
        <v>4.4792681001126843E-2</v>
      </c>
    </row>
    <row r="11" spans="1:8">
      <c r="A11" s="10">
        <f t="shared" si="3"/>
        <v>7</v>
      </c>
      <c r="B11" s="12">
        <f t="shared" si="0"/>
        <v>1.8959864974021916E-3</v>
      </c>
      <c r="C11" s="12">
        <f t="shared" si="1"/>
        <v>1.3271905481815342E-2</v>
      </c>
      <c r="D11" s="12">
        <f t="shared" si="2"/>
        <v>0.12134313583374026</v>
      </c>
    </row>
    <row r="12" spans="1:8">
      <c r="A12" s="10">
        <f t="shared" si="3"/>
        <v>8</v>
      </c>
      <c r="B12" s="12">
        <f t="shared" si="0"/>
        <v>5.4509611800312996E-3</v>
      </c>
      <c r="C12" s="12">
        <f t="shared" si="1"/>
        <v>4.3607689440250397E-2</v>
      </c>
      <c r="D12" s="12">
        <f t="shared" si="2"/>
        <v>0.26709709782153368</v>
      </c>
    </row>
    <row r="13" spans="1:8">
      <c r="A13" s="10">
        <f t="shared" si="3"/>
        <v>9</v>
      </c>
      <c r="B13" s="12">
        <f t="shared" si="0"/>
        <v>1.3324571773409845E-2</v>
      </c>
      <c r="C13" s="12">
        <f t="shared" si="1"/>
        <v>0.1199211459606886</v>
      </c>
      <c r="D13" s="12">
        <f t="shared" si="2"/>
        <v>0.47968458384275442</v>
      </c>
    </row>
    <row r="14" spans="1:8">
      <c r="A14" s="10">
        <f t="shared" si="3"/>
        <v>10</v>
      </c>
      <c r="B14" s="12">
        <f t="shared" si="0"/>
        <v>2.7981600724160671E-2</v>
      </c>
      <c r="C14" s="12">
        <f t="shared" si="1"/>
        <v>0.27981600724160671</v>
      </c>
      <c r="D14" s="12">
        <f t="shared" si="2"/>
        <v>0.69954001810401678</v>
      </c>
    </row>
    <row r="15" spans="1:8">
      <c r="A15" s="10">
        <f t="shared" si="3"/>
        <v>11</v>
      </c>
      <c r="B15" s="12">
        <f t="shared" si="0"/>
        <v>5.0875637680292102E-2</v>
      </c>
      <c r="C15" s="12">
        <f t="shared" si="1"/>
        <v>0.55963201448321309</v>
      </c>
      <c r="D15" s="12">
        <f t="shared" si="2"/>
        <v>0.81401020288467363</v>
      </c>
    </row>
    <row r="16" spans="1:8">
      <c r="A16" s="10">
        <f t="shared" si="3"/>
        <v>12</v>
      </c>
      <c r="B16" s="12">
        <f t="shared" si="0"/>
        <v>8.0553092993795955E-2</v>
      </c>
      <c r="C16" s="12">
        <f t="shared" si="1"/>
        <v>0.96663711592555146</v>
      </c>
      <c r="D16" s="12">
        <f t="shared" si="2"/>
        <v>0.72497783694416362</v>
      </c>
    </row>
    <row r="17" spans="1:4">
      <c r="A17" s="10">
        <f t="shared" si="3"/>
        <v>13</v>
      </c>
      <c r="B17" s="12">
        <f t="shared" si="0"/>
        <v>0.11153505183756361</v>
      </c>
      <c r="C17" s="12">
        <f t="shared" si="1"/>
        <v>1.449955673888327</v>
      </c>
      <c r="D17" s="12">
        <f t="shared" si="2"/>
        <v>0.44614020735025445</v>
      </c>
    </row>
    <row r="18" spans="1:4">
      <c r="A18" s="10">
        <f t="shared" si="3"/>
        <v>14</v>
      </c>
      <c r="B18" s="12">
        <f t="shared" si="0"/>
        <v>0.13543542008847009</v>
      </c>
      <c r="C18" s="12">
        <f t="shared" si="1"/>
        <v>1.8960958812385813</v>
      </c>
      <c r="D18" s="12">
        <f t="shared" si="2"/>
        <v>0.13543542008847009</v>
      </c>
    </row>
    <row r="19" spans="1:4">
      <c r="A19" s="10">
        <f t="shared" si="3"/>
        <v>15</v>
      </c>
      <c r="B19" s="12">
        <f t="shared" si="0"/>
        <v>0.14446444809436809</v>
      </c>
      <c r="C19" s="12">
        <f t="shared" si="1"/>
        <v>2.1669667214155215</v>
      </c>
      <c r="D19" s="12">
        <f t="shared" si="2"/>
        <v>0</v>
      </c>
    </row>
    <row r="20" spans="1:4">
      <c r="A20" s="10">
        <f t="shared" si="3"/>
        <v>16</v>
      </c>
      <c r="B20" s="12">
        <f t="shared" si="0"/>
        <v>0.13543542008847009</v>
      </c>
      <c r="C20" s="12">
        <f t="shared" si="1"/>
        <v>2.1669667214155215</v>
      </c>
      <c r="D20" s="12">
        <f t="shared" si="2"/>
        <v>0.13543542008847009</v>
      </c>
    </row>
    <row r="21" spans="1:4">
      <c r="A21" s="10">
        <f t="shared" si="3"/>
        <v>17</v>
      </c>
      <c r="B21" s="12">
        <f t="shared" si="0"/>
        <v>0.11153505183756361</v>
      </c>
      <c r="C21" s="12">
        <f t="shared" si="1"/>
        <v>1.8960958812385813</v>
      </c>
      <c r="D21" s="12">
        <f t="shared" si="2"/>
        <v>0.44614020735025445</v>
      </c>
    </row>
    <row r="22" spans="1:4">
      <c r="A22" s="10">
        <f t="shared" si="3"/>
        <v>18</v>
      </c>
      <c r="B22" s="12">
        <f t="shared" si="0"/>
        <v>8.0553092993795955E-2</v>
      </c>
      <c r="C22" s="12">
        <f t="shared" si="1"/>
        <v>1.4499556738883272</v>
      </c>
      <c r="D22" s="12">
        <f t="shared" si="2"/>
        <v>0.72497783694416362</v>
      </c>
    </row>
    <row r="23" spans="1:4">
      <c r="A23" s="10">
        <f t="shared" si="3"/>
        <v>19</v>
      </c>
      <c r="B23" s="12">
        <f t="shared" si="0"/>
        <v>5.0875637680292102E-2</v>
      </c>
      <c r="C23" s="12">
        <f t="shared" si="1"/>
        <v>0.96663711592554991</v>
      </c>
      <c r="D23" s="12">
        <f t="shared" si="2"/>
        <v>0.81401020288467363</v>
      </c>
    </row>
    <row r="24" spans="1:4">
      <c r="A24" s="10">
        <f t="shared" si="3"/>
        <v>20</v>
      </c>
      <c r="B24" s="12">
        <f t="shared" si="0"/>
        <v>2.7981600724160671E-2</v>
      </c>
      <c r="C24" s="12">
        <f t="shared" si="1"/>
        <v>0.55963201448321342</v>
      </c>
      <c r="D24" s="12">
        <f t="shared" si="2"/>
        <v>0.69954001810401678</v>
      </c>
    </row>
    <row r="25" spans="1:4">
      <c r="A25" s="10">
        <f t="shared" si="3"/>
        <v>21</v>
      </c>
      <c r="B25" s="12">
        <f t="shared" si="0"/>
        <v>1.3324571773409845E-2</v>
      </c>
      <c r="C25" s="12">
        <f t="shared" si="1"/>
        <v>0.27981600724160677</v>
      </c>
      <c r="D25" s="12">
        <f t="shared" si="2"/>
        <v>0.47968458384275442</v>
      </c>
    </row>
    <row r="26" spans="1:4">
      <c r="A26" s="10">
        <f t="shared" si="3"/>
        <v>22</v>
      </c>
      <c r="B26" s="12">
        <f t="shared" si="0"/>
        <v>5.4509611800312996E-3</v>
      </c>
      <c r="C26" s="12">
        <f t="shared" si="1"/>
        <v>0.11992114596068859</v>
      </c>
      <c r="D26" s="12">
        <f t="shared" si="2"/>
        <v>0.26709709782153368</v>
      </c>
    </row>
    <row r="27" spans="1:4">
      <c r="A27" s="10">
        <f t="shared" si="3"/>
        <v>23</v>
      </c>
      <c r="B27" s="12">
        <f t="shared" si="0"/>
        <v>1.8959864974021916E-3</v>
      </c>
      <c r="C27" s="12">
        <f t="shared" si="1"/>
        <v>4.3607689440250404E-2</v>
      </c>
      <c r="D27" s="12">
        <f t="shared" si="2"/>
        <v>0.12134313583374026</v>
      </c>
    </row>
    <row r="28" spans="1:4">
      <c r="A28" s="10">
        <f t="shared" si="3"/>
        <v>24</v>
      </c>
      <c r="B28" s="12">
        <f t="shared" si="0"/>
        <v>5.5299606174230673E-4</v>
      </c>
      <c r="C28" s="12">
        <f t="shared" si="1"/>
        <v>1.3271905481815362E-2</v>
      </c>
      <c r="D28" s="12">
        <f t="shared" si="2"/>
        <v>4.4792681001126843E-2</v>
      </c>
    </row>
    <row r="29" spans="1:4">
      <c r="A29" s="10">
        <f t="shared" si="3"/>
        <v>25</v>
      </c>
      <c r="B29" s="12">
        <f t="shared" si="0"/>
        <v>1.3271905481815333E-4</v>
      </c>
      <c r="C29" s="12">
        <f t="shared" si="1"/>
        <v>3.3179763704538332E-3</v>
      </c>
      <c r="D29" s="12">
        <f t="shared" si="2"/>
        <v>1.3271905481815333E-2</v>
      </c>
    </row>
    <row r="30" spans="1:4">
      <c r="A30" s="10">
        <f t="shared" si="3"/>
        <v>26</v>
      </c>
      <c r="B30" s="12">
        <f t="shared" si="0"/>
        <v>2.5522895157337226E-5</v>
      </c>
      <c r="C30" s="12">
        <f t="shared" si="1"/>
        <v>6.6359527409076788E-4</v>
      </c>
      <c r="D30" s="12">
        <f t="shared" si="2"/>
        <v>3.0882703140378042E-3</v>
      </c>
    </row>
    <row r="31" spans="1:4">
      <c r="A31" s="10">
        <f t="shared" si="3"/>
        <v>27</v>
      </c>
      <c r="B31" s="12">
        <f t="shared" si="0"/>
        <v>3.7811696529388411E-6</v>
      </c>
      <c r="C31" s="12">
        <f t="shared" si="1"/>
        <v>1.0209158062934871E-4</v>
      </c>
      <c r="D31" s="12">
        <f t="shared" si="2"/>
        <v>5.4448843002319314E-4</v>
      </c>
    </row>
    <row r="32" spans="1:4">
      <c r="A32" s="10">
        <f t="shared" si="3"/>
        <v>28</v>
      </c>
      <c r="B32" s="12">
        <f t="shared" si="0"/>
        <v>4.0512531995773358E-7</v>
      </c>
      <c r="C32" s="12">
        <f t="shared" si="1"/>
        <v>1.134350895881654E-5</v>
      </c>
      <c r="D32" s="12">
        <f t="shared" si="2"/>
        <v>6.8466179072856971E-5</v>
      </c>
    </row>
    <row r="33" spans="1:4">
      <c r="A33" s="10">
        <f t="shared" si="3"/>
        <v>29</v>
      </c>
      <c r="B33" s="12">
        <f t="shared" ref="B33" si="4">BINOMDIST(A33,$B$2,$B$1,0)</f>
        <v>2.7939677238464332E-8</v>
      </c>
      <c r="C33" s="12">
        <f t="shared" ref="C33" si="5">IF(NOT(ISERROR(B33)),B33*A33,0)</f>
        <v>8.1025063991546567E-7</v>
      </c>
      <c r="D33" s="12">
        <f t="shared" ref="D33" si="6">IF(NOT(ISERROR(B33)),(A33-$F$1)^2*B33)</f>
        <v>5.4761767387390094E-6</v>
      </c>
    </row>
    <row r="34" spans="1:4">
      <c r="A34" s="10">
        <f t="shared" si="3"/>
        <v>30</v>
      </c>
      <c r="B34" s="12">
        <f t="shared" si="0"/>
        <v>9.3132257461547934E-10</v>
      </c>
      <c r="C34" s="12">
        <f t="shared" si="1"/>
        <v>2.7939677238464382E-8</v>
      </c>
      <c r="D34" s="12">
        <f t="shared" si="2"/>
        <v>2.0954757928848285E-7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Ejercicios</vt:lpstr>
      <vt:lpstr>Interactivo</vt:lpstr>
    </vt:vector>
  </TitlesOfParts>
  <Company>Barcillo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Barcillo Barsiniestro</dc:creator>
  <cp:lastModifiedBy>ariana</cp:lastModifiedBy>
  <dcterms:created xsi:type="dcterms:W3CDTF">2009-11-12T01:32:58Z</dcterms:created>
  <dcterms:modified xsi:type="dcterms:W3CDTF">2009-11-12T14:45:44Z</dcterms:modified>
</cp:coreProperties>
</file>