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580" windowHeight="6045" tabRatio="698" activeTab="0"/>
  </bookViews>
  <sheets>
    <sheet name="Check list" sheetId="1" r:id="rId1"/>
  </sheets>
  <definedNames/>
  <calcPr fullCalcOnLoad="1"/>
</workbook>
</file>

<file path=xl/sharedStrings.xml><?xml version="1.0" encoding="utf-8"?>
<sst xmlns="http://schemas.openxmlformats.org/spreadsheetml/2006/main" count="508" uniqueCount="191">
  <si>
    <t xml:space="preserve">¿El chequeo de armas es realizado de acuerdo a las normas de seguridad establecidas por la Empresa?   </t>
  </si>
  <si>
    <t>¿El personal de seguridad guarda la compostura debida para los cargos que desempeñan?</t>
  </si>
  <si>
    <t>¿Los guardias de seguridad se encuentran atentos y vigilantes en sus puestos de trabajo?</t>
  </si>
  <si>
    <t>¿El personal cuida de su aspecto físico?</t>
  </si>
  <si>
    <t>¿Existe un lugar apropiado para el chequeo de armas?</t>
  </si>
  <si>
    <t>B</t>
  </si>
  <si>
    <t>A</t>
  </si>
  <si>
    <t>C</t>
  </si>
  <si>
    <t>D</t>
  </si>
  <si>
    <t>si</t>
  </si>
  <si>
    <t>no</t>
  </si>
  <si>
    <t>CHECK LIST PARA DIAGNÓSTICO SITUACIONAL</t>
  </si>
  <si>
    <t>x</t>
  </si>
  <si>
    <t>X</t>
  </si>
  <si>
    <t xml:space="preserve">¿Se encuentra definida la Misón de la empresa?                                                       </t>
  </si>
  <si>
    <t xml:space="preserve">¿Se encuentra definida la Visión de la empresa?                                                       </t>
  </si>
  <si>
    <t xml:space="preserve">¿Se encuentran definidas las Descripción de funciones para cada cargo?                                                       </t>
  </si>
  <si>
    <t xml:space="preserve">¿Existe una nómina del personal?                                                       </t>
  </si>
  <si>
    <t>¿La Compañía cuenta con Seguro de Vida?</t>
  </si>
  <si>
    <t>¿La Compañía cuenta con Seguro de bienes?</t>
  </si>
  <si>
    <t xml:space="preserve">¿Todo el personal se encuentra afiliado al IESS?                                                       </t>
  </si>
  <si>
    <t>¿Están definidos los insumos críticos para la prestación del servicio?</t>
  </si>
  <si>
    <t>¿La Cía. tiene liquidéz?</t>
  </si>
  <si>
    <t>¿La Cía. Realiza un Presupuesto anual?</t>
  </si>
  <si>
    <t>¿Se controlan los ingresos y egresos de la Cía. Con sus respectivos balances?</t>
  </si>
  <si>
    <t>¿Existe uno o varios controles para los gastos de la Cía.?</t>
  </si>
  <si>
    <t>¿La Cía. Tiene a disposición inmediata los recursos necesarios para el desarrollo de sus actividades?</t>
  </si>
  <si>
    <t>¿La Cía. Tiene capacidad de inversión?</t>
  </si>
  <si>
    <t>Observaciones</t>
  </si>
  <si>
    <t xml:space="preserve"> Solo mediante el Grupo ABC</t>
  </si>
  <si>
    <t xml:space="preserve">¿Se encuentran establecidos los objetivos estratégicos cuantificables?                                                       </t>
  </si>
  <si>
    <t xml:space="preserve">¿La Cía. Ha establecido una Política Corporativa?                                                       </t>
  </si>
  <si>
    <t>¿Se realiza la selección y evaluación de los proveedores?</t>
  </si>
  <si>
    <t xml:space="preserve">¿La Cía. Cumple con el 4% de personal discapacitado?                                                       </t>
  </si>
  <si>
    <t>¿Se utiliza el método FIFO?</t>
  </si>
  <si>
    <t>¿Existe comunicación interna?</t>
  </si>
  <si>
    <t>¿Existe y se mantiene la comunicación con el cliente?</t>
  </si>
  <si>
    <t>Diariamente a través de los Supervisores. En proceso elab. De encuesta.</t>
  </si>
  <si>
    <t>La gestión es a través de personal del Grupo ABC.</t>
  </si>
  <si>
    <t>¿Se realiza el control de los Guardias en sus puestos de trabajo?</t>
  </si>
  <si>
    <t>Mediante las visitas puntuales de los Supervisores y Jefe de Operaciones.</t>
  </si>
  <si>
    <t xml:space="preserve">¿Existe un Programa de Entrenamiento y Reentrenamiento? </t>
  </si>
  <si>
    <t>¿Existen registros de ese control?</t>
  </si>
  <si>
    <t>El formato está en revisión para su aprobación y aplicación.</t>
  </si>
  <si>
    <t xml:space="preserve">¿Se aplica este programa? </t>
  </si>
  <si>
    <t xml:space="preserve">¿Se han establecidos indicadores departamentales? </t>
  </si>
  <si>
    <t xml:space="preserve">¿Se han realizado auditorías internas? </t>
  </si>
  <si>
    <t xml:space="preserve">¿Se realiza el análisis de tendencia de los indicadores departamentales? </t>
  </si>
  <si>
    <t xml:space="preserve">¿Están identificados los procesos y subprocesos de la Cía? </t>
  </si>
  <si>
    <t>¿Existen procedimientos establecidos para el control de Registros y Documentos?</t>
  </si>
  <si>
    <t>¿La Cía. Cuenta con Plan de Seguridad Industrial?</t>
  </si>
  <si>
    <t xml:space="preserve">¿Se ha establecido un Comité de Seguridad? </t>
  </si>
  <si>
    <t xml:space="preserve">¿Se cuentan con actas y registros del comité de Seguridad? </t>
  </si>
  <si>
    <t>¿Existe un Sistema de Administración de la Seguridad y Salud en el Trabajo?</t>
  </si>
  <si>
    <t>En proceso de adquisición de implementos.</t>
  </si>
  <si>
    <t>Se encuentra en revisión y para obtención de presupuesto.</t>
  </si>
  <si>
    <t>-</t>
  </si>
  <si>
    <t>Autorización de Funcionamiento para las sucursales y Agencias emitidas por el CC.FF.AA.</t>
  </si>
  <si>
    <t>Autorización de Uso de Uniforme emitido por el CC.FF.AA. (Disposición General Ley de Vigilancia y Seguridad Privada).</t>
  </si>
  <si>
    <t>Certificado de Cumplimiento de Obligaciones con el I.E.S.S., actualizado</t>
  </si>
  <si>
    <t>Presentación de Reporte Anual (Listado de Armamento) al  CC.FF.AA.</t>
  </si>
  <si>
    <t>En trámite para otra provincia.</t>
  </si>
  <si>
    <t>En proceso de implementación.</t>
  </si>
  <si>
    <t>% DE CUMPLIMIENTO</t>
  </si>
  <si>
    <t xml:space="preserve">¿Se encuentra establecido el Organigrama Corporativo?                                                       </t>
  </si>
  <si>
    <t>¿Existe personal capacitado en esta rama?</t>
  </si>
  <si>
    <t>¿Existe una estrategia o plan de ventas?</t>
  </si>
  <si>
    <t>¿Se ha preparado el material requerido para la oferta/venta del servicio?</t>
  </si>
  <si>
    <t>¿Se ha asignado un presupuesto para ventas?</t>
  </si>
  <si>
    <t>¿Se ha realizado una investigación de mercado?</t>
  </si>
  <si>
    <t>AMBIENTE DE TRABAJO</t>
  </si>
  <si>
    <t xml:space="preserve">¿Existe un Reglamento Interno de Trabajo actualizado y legalizado por la Inspectoría de Trabajo?        </t>
  </si>
  <si>
    <t xml:space="preserve">¿Todo el personal tiene contrato de trabajo debidamente legalizado?                                                       </t>
  </si>
  <si>
    <t>¿La compañía mantiene los contratos legalizados de la prestación del Servicio?</t>
  </si>
  <si>
    <t>No todos están legalizados.</t>
  </si>
  <si>
    <t xml:space="preserve">¿Se mantienen carpetas del personal con toda la documentación requerida?                                                       </t>
  </si>
  <si>
    <t>Están incompletas</t>
  </si>
  <si>
    <t>¿Existe un Plan de capacitación para el personal administrativo?</t>
  </si>
  <si>
    <t>TEMAS OPERATIVOS</t>
  </si>
  <si>
    <t>Empresa objeto de estudio</t>
  </si>
  <si>
    <t>PARTE LEGAL</t>
  </si>
  <si>
    <t>ASPECTOS GENERALES</t>
  </si>
  <si>
    <t>Armamento</t>
  </si>
  <si>
    <t xml:space="preserve"> EQUIPO DE TRABAJO</t>
  </si>
  <si>
    <t>¿Se mantienen backup para reemplazar defectuosos o dañados?</t>
  </si>
  <si>
    <t>¿Se encuentra aislado e identificado el armamento defectuoso evitar confusiones?</t>
  </si>
  <si>
    <t>¿Se encuentran establecidas las especificaciones técnicas?</t>
  </si>
  <si>
    <t>¿Existe un plan de mantenimiento?</t>
  </si>
  <si>
    <t>¿Existe una ficha técnica por arma para controlar: estado, mantenimiento, fecha de caducidad, permiso, etc.?</t>
  </si>
  <si>
    <t>Munición</t>
  </si>
  <si>
    <t>¿Se controla bajo un inventario?</t>
  </si>
  <si>
    <t>¿Se ha establecido en algún lugar quienes tienen autorización de acceso al sitio donde se lo guarda?</t>
  </si>
  <si>
    <t>¿Permanece en un lugar seguro?</t>
  </si>
  <si>
    <t>Cuarto de bóveda</t>
  </si>
  <si>
    <t>¿Este lugar seguro tiene algún sistema de seguridad: electrónico, CCTV, temporizado, ect?</t>
  </si>
  <si>
    <t>¿Se mantiene el stock apropiado por cada calibre?</t>
  </si>
  <si>
    <t>No de todas</t>
  </si>
  <si>
    <t>¿Se mantienen los manuales de instrucción?</t>
  </si>
  <si>
    <t>¿Este lugar cumple con las condiciones ambientales para evitar el daño del armamento (ej. Ventilación)?</t>
  </si>
  <si>
    <t>¿Se encuentran establecidas las especificaciones técnicas / información sobre su uso, etc.?</t>
  </si>
  <si>
    <t>¿Existe una ficha técnica por calibre?</t>
  </si>
  <si>
    <t>¿Este lugar cumple con las condiciones ambientales para evitar daño de la munición (ej. Ventilación)?</t>
  </si>
  <si>
    <t>¿Se ha establecido en algún lugar quienes tienen autorización de acceso al sitio donde se la guarda?</t>
  </si>
  <si>
    <t>Chalecos Antibalas</t>
  </si>
  <si>
    <t>¿Es el apropiado para salvaguardar la integridad del usuario y para satisfacer los requerimientos del cliente?</t>
  </si>
  <si>
    <t>¿Se encuentran aislados e identificados los defectuosos para evitar confusiones?</t>
  </si>
  <si>
    <t>¿Se controlan bajo un inventario?</t>
  </si>
  <si>
    <t>¿Existe una ficha técnica por chaleco para controlar: estado, mantenimiento, fecha de compra, tiempo de uso, etc.?</t>
  </si>
  <si>
    <t>¿Este lugar cumple con las condiciones ambientales para evitar su daño?</t>
  </si>
  <si>
    <t>Radios</t>
  </si>
  <si>
    <t>¿Es el apropiado para salvaguardar la integridad del usuario?</t>
  </si>
  <si>
    <t>¿Es el apropiado para la función que se lo utiliza?</t>
  </si>
  <si>
    <t xml:space="preserve">¿Existe una ficha técnica por radio para controlar: estado, mantenimiento, reparación, repuestos cambiados, fecha </t>
  </si>
  <si>
    <t>de compra, fecha de la batería, tiempo de uso, etc.?</t>
  </si>
  <si>
    <t>¿Es el apropiado para la función que desempeña el personal?</t>
  </si>
  <si>
    <t>¿Se controla la entrega del mismo al personal y la devolución cuando este deja de laborar para la Cía.?</t>
  </si>
  <si>
    <t>¿Permanecen en un lugar seguro?</t>
  </si>
  <si>
    <t>Se llevan los registros en la carpeta de cada persona.</t>
  </si>
  <si>
    <t>¿Se han diseñado los formatos a utilizarse en el programa de entrenamiento y reentrenamiento?</t>
  </si>
  <si>
    <t>¿Existen registros de la Capacitación?</t>
  </si>
  <si>
    <t>Correo electrónico, teléfono y reuniones.</t>
  </si>
  <si>
    <t>¿Se mide la satisfacción del cliente?</t>
  </si>
  <si>
    <t>Ha implementarse.</t>
  </si>
  <si>
    <t>Sistema de Radio-comunicación</t>
  </si>
  <si>
    <t>¿Se ha implementado?</t>
  </si>
  <si>
    <t>En los puestos se comunican en simplex y los protectores vía celular.</t>
  </si>
  <si>
    <t>¿El sistema actual es el adecuado?</t>
  </si>
  <si>
    <t>En revisión de alternativas para la toma de decisiones.</t>
  </si>
  <si>
    <t>Autorización de funcionamiento emitida por Ministerio de Gobierno y Policía (Art. 12 Ley de Vigilancia y Seguridad Privada).</t>
  </si>
  <si>
    <t>Constitución bajo la especie de Compañía Limitada (Art. 7 Ley de Vigilancia y Seguridad Privada).</t>
  </si>
  <si>
    <t>Objeto Social (Art. 8 Ley de Vigilancia y Seguridad Privada).</t>
  </si>
  <si>
    <t>Escritura de Constitución de Compañía, inscrita en el Registro Mercantil.</t>
  </si>
  <si>
    <t>Escrituras de Reformas de Estatutos y Aumento de Capital, inscritas en el Registro Mercantil.</t>
  </si>
  <si>
    <t>Nombramiento del Representante Legal actualizado inscrito en el Registro Mercantil.</t>
  </si>
  <si>
    <t>Visto Bueno para la constitución de la Cía. Emitido  por el CC.FF.AA. (Art. 11 Ley de Vigilancia y Seguridad Privada).</t>
  </si>
  <si>
    <t>Permiso Vigente de Tenencia de Armas.</t>
  </si>
  <si>
    <t>Permisos individuales de Portar Armas actualizados.</t>
  </si>
  <si>
    <t>Certificado de Cumplimiento de Obligaciones de la Super Intendencia de Compañías, actualizado.</t>
  </si>
  <si>
    <t>Presentación de Reporte Semestral (Socios y Nómina Pesonal) a la Comandancia General de Policía.</t>
  </si>
  <si>
    <t>Comprobantes y Planillas de pago mensuales del IESS.</t>
  </si>
  <si>
    <t>Póliza de Seguro de Responsabilidad Civil.</t>
  </si>
  <si>
    <t>Póliza de Fidelidad.</t>
  </si>
  <si>
    <t>Poliza de Seguro de Accidentes personales.</t>
  </si>
  <si>
    <t>Verificación de Antecedentes del Personal (Visita Domiciliaria).</t>
  </si>
  <si>
    <t>Declaración mensual del IVA.</t>
  </si>
  <si>
    <t>Declaración mensual de las Retenciones en la Fuente.</t>
  </si>
  <si>
    <t>Declaración anual del Impuesto a la Renta.</t>
  </si>
  <si>
    <t>Pago de Impuesto a la Propiedad de Vehículos Motorizados.</t>
  </si>
  <si>
    <t>Certificado de Seguridad, Benemerito Cuerpo de Bomberos.</t>
  </si>
  <si>
    <t>Tasa de Habilitación y Control de Establecimientos (Municipio).</t>
  </si>
  <si>
    <t>Impuesto 2 x 1000. Universidad de Guayaquil.</t>
  </si>
  <si>
    <t>Impuesto sobre capital de operación. Junta de Beneficencia.</t>
  </si>
  <si>
    <t>Reglamento de Seguridad Industrial.</t>
  </si>
  <si>
    <t>Reglamento Interno de la compañía aprobado por la Dirección Nacional de Trabajo.</t>
  </si>
  <si>
    <t>¿Se ha establecido en algún lugar quienes tienen autorización de acceso al sitio donde se los guarda?</t>
  </si>
  <si>
    <t>GESTIÓN ADMINISTRATIVA</t>
  </si>
  <si>
    <r>
      <t>Pago de Impuestos Municipales (</t>
    </r>
    <r>
      <rPr>
        <b/>
        <sz val="11"/>
        <rFont val="Arial"/>
        <family val="2"/>
      </rPr>
      <t>1.5 x 1000 y Patente Anual</t>
    </r>
    <r>
      <rPr>
        <sz val="11"/>
        <rFont val="Arial"/>
        <family val="2"/>
      </rPr>
      <t>).</t>
    </r>
  </si>
  <si>
    <t xml:space="preserve">¿El número de guardias asignado para cada punto Operativo se lo ha realizado en base a los niveles de riesgos?  </t>
  </si>
  <si>
    <r>
      <t xml:space="preserve">Fecha de Elaboración: </t>
    </r>
    <r>
      <rPr>
        <i/>
        <sz val="11"/>
        <rFont val="Arial"/>
        <family val="2"/>
      </rPr>
      <t xml:space="preserve">03 de Agosto de 2010                                                                                         </t>
    </r>
  </si>
  <si>
    <t>CLIENTE</t>
  </si>
  <si>
    <t>FINANCIERO</t>
  </si>
  <si>
    <t xml:space="preserve">¿Existe procedimientos e instrucciones de trabajos en cada uno de los departamentos? </t>
  </si>
  <si>
    <t>GESTIÓN TALENTO HUMANO</t>
  </si>
  <si>
    <t>E</t>
  </si>
  <si>
    <t xml:space="preserve">¿Se encuentra establecido un procedimiento para la Selección, Evaluación de Competencia y Capacitación del personal ?                                                       </t>
  </si>
  <si>
    <t xml:space="preserve">¿Se encuentran definidas y evaluados el perfil de competencia para cada cargo?                                                       </t>
  </si>
  <si>
    <t>F</t>
  </si>
  <si>
    <t>¿Se evalua el clima laboral de la empresa?</t>
  </si>
  <si>
    <t>GESTIÓN TÉCNICA</t>
  </si>
  <si>
    <t>MONITOREO Y CONTROL</t>
  </si>
  <si>
    <t>¿Se realiza periodicamente auditorias internas?</t>
  </si>
  <si>
    <t>¿Existe un procedimiento para el manejo de auditorias internas?</t>
  </si>
  <si>
    <t xml:space="preserve">¿Se realizan acciones correctivas y preventivas? </t>
  </si>
  <si>
    <t>G</t>
  </si>
  <si>
    <t>H</t>
  </si>
  <si>
    <t>INSTRUCCIÓN DEL PERSONAL OPERATIVO Y ADMINISTRATIVO</t>
  </si>
  <si>
    <t>I</t>
  </si>
  <si>
    <t>I.1</t>
  </si>
  <si>
    <t>I.2</t>
  </si>
  <si>
    <t>I.3</t>
  </si>
  <si>
    <t>I.4</t>
  </si>
  <si>
    <t>I.5</t>
  </si>
  <si>
    <t>I.6</t>
  </si>
  <si>
    <t>Uniformes de agentes de seguridad</t>
  </si>
  <si>
    <t>J</t>
  </si>
  <si>
    <t>% DE CUMPIMIENTO  DE LA GESTIÓN ADMINISTRATIVA</t>
  </si>
  <si>
    <t>% DE CUMPIMIENTO  DE LA GESTIÓN TALENTO HUMANO</t>
  </si>
  <si>
    <t>% DE CUMPIMIENTO  DE LA GESTIÓN TÉCNICA</t>
  </si>
  <si>
    <t>Gestión Administrativa</t>
  </si>
  <si>
    <t>Gestión Talento Humano</t>
  </si>
  <si>
    <t>Gestión Técnica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</si>
</sst>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&quot; €&quot;;\-#,##0&quot; €&quot;"/>
    <numFmt numFmtId="179" formatCode="#,##0&quot; €&quot;;[Red]\-#,##0&quot; €&quot;"/>
    <numFmt numFmtId="180" formatCode="#,##0.00&quot; €&quot;;\-#,##0.00&quot; €&quot;"/>
    <numFmt numFmtId="181" formatCode="#,##0.00&quot; €&quot;;[Red]\-#,##0.00&quot; €&quot;"/>
    <numFmt numFmtId="182" formatCode="_-* #,##0&quot; €&quot;_-;\-* #,##0&quot; €&quot;_-;_-* &quot;-&quot;&quot; €&quot;_-;_-@_-"/>
    <numFmt numFmtId="183" formatCode="_-* #,##0_ _€_-;\-* #,##0_ _€_-;_-* &quot;-&quot;_ _€_-;_-@_-"/>
    <numFmt numFmtId="184" formatCode="_-* #,##0.00&quot; €&quot;_-;\-* #,##0.00&quot; €&quot;_-;_-* &quot;-&quot;??&quot; €&quot;_-;_-@_-"/>
    <numFmt numFmtId="185" formatCode="_-* #,##0.00_ _€_-;\-* #,##0.00_ _€_-;_-* &quot;-&quot;??_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_ [$€-2]\ * #,##0.00_ ;_ [$€-2]\ * \-#,##0.00_ ;_ [$€-2]\ * &quot;-&quot;??_ 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u val="single"/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u val="single"/>
      <sz val="14"/>
      <color indexed="9"/>
      <name val="Arial"/>
      <family val="2"/>
    </font>
    <font>
      <sz val="10"/>
      <color indexed="8"/>
      <name val="Calibri"/>
      <family val="0"/>
    </font>
    <font>
      <sz val="10.5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u val="single"/>
      <sz val="11"/>
      <color theme="0"/>
      <name val="Arial"/>
      <family val="2"/>
    </font>
    <font>
      <b/>
      <u val="single"/>
      <sz val="14"/>
      <color theme="0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 tint="0.3499900102615356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9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textRotation="91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34" borderId="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0" fontId="9" fillId="33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6" fillId="0" borderId="29" xfId="0" applyFont="1" applyBorder="1" applyAlignment="1">
      <alignment horizontal="center"/>
    </xf>
    <xf numFmtId="0" fontId="56" fillId="0" borderId="29" xfId="0" applyFont="1" applyFill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6" fillId="0" borderId="31" xfId="0" applyFont="1" applyFill="1" applyBorder="1" applyAlignment="1">
      <alignment/>
    </xf>
    <xf numFmtId="0" fontId="7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3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56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6" fillId="0" borderId="36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9" fontId="55" fillId="0" borderId="0" xfId="55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3" fillId="35" borderId="37" xfId="0" applyFont="1" applyFill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9" fontId="55" fillId="0" borderId="17" xfId="55" applyFont="1" applyFill="1" applyBorder="1" applyAlignment="1">
      <alignment horizontal="center" vertical="center"/>
    </xf>
    <xf numFmtId="9" fontId="55" fillId="0" borderId="19" xfId="55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57" fillId="36" borderId="16" xfId="0" applyFont="1" applyFill="1" applyBorder="1" applyAlignment="1">
      <alignment horizontal="center" vertical="center"/>
    </xf>
    <xf numFmtId="0" fontId="57" fillId="36" borderId="17" xfId="0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/>
    </xf>
    <xf numFmtId="9" fontId="6" fillId="0" borderId="39" xfId="55" applyFont="1" applyBorder="1" applyAlignment="1">
      <alignment horizontal="center"/>
    </xf>
    <xf numFmtId="9" fontId="6" fillId="0" borderId="29" xfId="55" applyFont="1" applyBorder="1" applyAlignment="1">
      <alignment horizontal="center"/>
    </xf>
    <xf numFmtId="0" fontId="58" fillId="36" borderId="16" xfId="0" applyFont="1" applyFill="1" applyBorder="1" applyAlignment="1">
      <alignment horizontal="center" vertical="center"/>
    </xf>
    <xf numFmtId="0" fontId="58" fillId="36" borderId="17" xfId="0" applyFont="1" applyFill="1" applyBorder="1" applyAlignment="1">
      <alignment horizontal="center" vertical="center"/>
    </xf>
    <xf numFmtId="0" fontId="58" fillId="36" borderId="19" xfId="0" applyFont="1" applyFill="1" applyBorder="1" applyAlignment="1">
      <alignment horizontal="center" vertical="center"/>
    </xf>
    <xf numFmtId="0" fontId="59" fillId="37" borderId="16" xfId="0" applyFont="1" applyFill="1" applyBorder="1" applyAlignment="1">
      <alignment horizontal="center" vertical="center" wrapText="1"/>
    </xf>
    <xf numFmtId="0" fontId="59" fillId="37" borderId="17" xfId="0" applyFont="1" applyFill="1" applyBorder="1" applyAlignment="1">
      <alignment horizontal="center" vertical="center" wrapText="1"/>
    </xf>
    <xf numFmtId="0" fontId="59" fillId="37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9" fontId="3" fillId="35" borderId="40" xfId="0" applyNumberFormat="1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9" fontId="6" fillId="0" borderId="42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9" fontId="6" fillId="0" borderId="43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325"/>
          <c:w val="0.99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025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'Check list'!$C$191:$C$193</c:f>
              <c:strCache/>
            </c:strRef>
          </c:cat>
          <c:val>
            <c:numRef>
              <c:f>'Check list'!$D$191:$D$193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'Check list'!$C$191:$C$193</c:f>
              <c:strCache/>
            </c:strRef>
          </c:cat>
          <c:val>
            <c:numRef>
              <c:f>'Check list'!$E$191:$E$193</c:f>
              <c:numCache/>
            </c:numRef>
          </c:val>
        </c:ser>
        <c:gapWidth val="59"/>
        <c:axId val="45095442"/>
        <c:axId val="3205795"/>
      </c:barChart>
      <c:catAx>
        <c:axId val="4509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5795"/>
        <c:crosses val="autoZero"/>
        <c:auto val="1"/>
        <c:lblOffset val="100"/>
        <c:tickLblSkip val="1"/>
        <c:noMultiLvlLbl val="0"/>
      </c:catAx>
      <c:valAx>
        <c:axId val="3205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9544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9D9D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2276475</xdr:colOff>
      <xdr:row>194</xdr:row>
      <xdr:rowOff>95250</xdr:rowOff>
    </xdr:from>
    <xdr:to>
      <xdr:col>5</xdr:col>
      <xdr:colOff>1304925</xdr:colOff>
      <xdr:row>212</xdr:row>
      <xdr:rowOff>66675</xdr:rowOff>
    </xdr:to>
    <xdr:graphicFrame>
      <xdr:nvGraphicFramePr>
        <xdr:cNvPr id="1" name="1 Gráfico"/>
        <xdr:cNvGraphicFramePr/>
      </xdr:nvGraphicFramePr>
      <xdr:xfrm>
        <a:off x="2819400" y="39985950"/>
        <a:ext cx="72199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2"/>
  <sheetViews>
    <sheetView showGridLines="0" tabSelected="1" view="pageBreakPreview" zoomScale="60" workbookViewId="0" topLeftCell="A1">
      <selection activeCell="F208" sqref="F208"/>
    </sheetView>
  </sheetViews>
  <sheetFormatPr defaultColWidth="11.421875" defaultRowHeight="12.75"/>
  <cols>
    <col min="1" max="1" width="2.7109375" style="4" customWidth="1"/>
    <col min="2" max="2" width="5.421875" style="5" customWidth="1"/>
    <col min="3" max="3" width="114.00390625" style="4" customWidth="1"/>
    <col min="4" max="5" width="4.421875" style="5" customWidth="1"/>
    <col min="6" max="6" width="69.8515625" style="4" customWidth="1"/>
    <col min="7" max="7" width="5.140625" style="4" customWidth="1"/>
    <col min="8" max="16384" width="11.421875" style="4" customWidth="1"/>
  </cols>
  <sheetData>
    <row r="1" ht="15" thickBot="1"/>
    <row r="2" spans="1:6" s="7" customFormat="1" ht="33.75" customHeight="1" thickBot="1">
      <c r="A2" s="6"/>
      <c r="B2" s="99" t="s">
        <v>11</v>
      </c>
      <c r="C2" s="100"/>
      <c r="D2" s="100"/>
      <c r="E2" s="100"/>
      <c r="F2" s="101"/>
    </row>
    <row r="3" ht="15">
      <c r="C3" s="7"/>
    </row>
    <row r="4" spans="2:6" s="8" customFormat="1" ht="22.5" customHeight="1">
      <c r="B4" s="102" t="s">
        <v>79</v>
      </c>
      <c r="C4" s="102"/>
      <c r="D4" s="102"/>
      <c r="E4" s="102"/>
      <c r="F4" s="102"/>
    </row>
    <row r="5" spans="2:6" s="8" customFormat="1" ht="22.5" customHeight="1">
      <c r="B5" s="103" t="s">
        <v>158</v>
      </c>
      <c r="C5" s="102"/>
      <c r="D5" s="102"/>
      <c r="E5" s="102"/>
      <c r="F5" s="102"/>
    </row>
    <row r="6" spans="2:6" s="8" customFormat="1" ht="22.5" customHeight="1" thickBot="1">
      <c r="B6" s="10"/>
      <c r="C6" s="9"/>
      <c r="D6" s="11"/>
      <c r="E6" s="11"/>
      <c r="F6" s="9"/>
    </row>
    <row r="7" spans="1:6" s="13" customFormat="1" ht="32.25" customHeight="1" thickBot="1">
      <c r="A7" s="12"/>
      <c r="B7" s="91" t="s">
        <v>155</v>
      </c>
      <c r="C7" s="92"/>
      <c r="D7" s="92"/>
      <c r="E7" s="92"/>
      <c r="F7" s="93"/>
    </row>
    <row r="8" spans="1:6" s="17" customFormat="1" ht="27" customHeight="1" thickBot="1">
      <c r="A8" s="14"/>
      <c r="B8" s="86"/>
      <c r="C8" s="86"/>
      <c r="D8" s="16"/>
      <c r="E8" s="16"/>
      <c r="F8" s="15"/>
    </row>
    <row r="9" spans="1:6" s="77" customFormat="1" ht="27" customHeight="1" thickBot="1">
      <c r="A9" s="75"/>
      <c r="B9" s="84" t="s">
        <v>185</v>
      </c>
      <c r="C9" s="85"/>
      <c r="D9" s="87">
        <f>COUNTIF(D12:D75,"x")/COUNTA(B70:B75,B62:B68,B52:B60,B12:B49)</f>
        <v>0.65</v>
      </c>
      <c r="E9" s="88"/>
      <c r="F9" s="76"/>
    </row>
    <row r="10" spans="1:6" s="17" customFormat="1" ht="15.75" thickBot="1">
      <c r="A10" s="14"/>
      <c r="B10" s="15"/>
      <c r="C10" s="15"/>
      <c r="D10" s="16"/>
      <c r="E10" s="16"/>
      <c r="F10" s="15"/>
    </row>
    <row r="11" spans="1:6" s="22" customFormat="1" ht="15" thickBot="1">
      <c r="A11" s="4"/>
      <c r="B11" s="18" t="s">
        <v>6</v>
      </c>
      <c r="C11" s="40" t="s">
        <v>80</v>
      </c>
      <c r="D11" s="20" t="s">
        <v>9</v>
      </c>
      <c r="E11" s="21" t="s">
        <v>10</v>
      </c>
      <c r="F11" s="19" t="s">
        <v>28</v>
      </c>
    </row>
    <row r="12" spans="2:6" ht="16.5" customHeight="1">
      <c r="B12" s="1">
        <v>1</v>
      </c>
      <c r="C12" s="41" t="s">
        <v>129</v>
      </c>
      <c r="D12" s="54" t="s">
        <v>12</v>
      </c>
      <c r="E12" s="58"/>
      <c r="F12" s="48" t="s">
        <v>56</v>
      </c>
    </row>
    <row r="13" spans="2:6" ht="16.5" customHeight="1">
      <c r="B13" s="2">
        <f>+B12+1</f>
        <v>2</v>
      </c>
      <c r="C13" s="42" t="s">
        <v>130</v>
      </c>
      <c r="D13" s="55" t="s">
        <v>12</v>
      </c>
      <c r="E13" s="59"/>
      <c r="F13" s="49" t="s">
        <v>56</v>
      </c>
    </row>
    <row r="14" spans="2:6" ht="16.5" customHeight="1">
      <c r="B14" s="2">
        <f aca="true" t="shared" si="0" ref="B14:B49">+B13+1</f>
        <v>3</v>
      </c>
      <c r="C14" s="42" t="s">
        <v>131</v>
      </c>
      <c r="D14" s="55" t="s">
        <v>12</v>
      </c>
      <c r="E14" s="59"/>
      <c r="F14" s="50" t="s">
        <v>56</v>
      </c>
    </row>
    <row r="15" spans="2:6" ht="16.5" customHeight="1">
      <c r="B15" s="2">
        <f t="shared" si="0"/>
        <v>4</v>
      </c>
      <c r="C15" s="42" t="s">
        <v>132</v>
      </c>
      <c r="D15" s="55" t="s">
        <v>12</v>
      </c>
      <c r="E15" s="59"/>
      <c r="F15" s="49" t="s">
        <v>56</v>
      </c>
    </row>
    <row r="16" spans="2:6" ht="16.5" customHeight="1">
      <c r="B16" s="2">
        <f t="shared" si="0"/>
        <v>5</v>
      </c>
      <c r="C16" s="42" t="s">
        <v>133</v>
      </c>
      <c r="D16" s="55" t="s">
        <v>12</v>
      </c>
      <c r="E16" s="59"/>
      <c r="F16" s="49" t="s">
        <v>56</v>
      </c>
    </row>
    <row r="17" spans="2:6" ht="16.5" customHeight="1">
      <c r="B17" s="2">
        <f t="shared" si="0"/>
        <v>6</v>
      </c>
      <c r="C17" s="42" t="s">
        <v>134</v>
      </c>
      <c r="D17" s="55" t="s">
        <v>12</v>
      </c>
      <c r="E17" s="60"/>
      <c r="F17" s="49" t="s">
        <v>56</v>
      </c>
    </row>
    <row r="18" spans="2:6" ht="16.5" customHeight="1">
      <c r="B18" s="2">
        <f t="shared" si="0"/>
        <v>7</v>
      </c>
      <c r="C18" s="42" t="s">
        <v>128</v>
      </c>
      <c r="D18" s="55" t="s">
        <v>12</v>
      </c>
      <c r="E18" s="60"/>
      <c r="F18" s="49" t="s">
        <v>56</v>
      </c>
    </row>
    <row r="19" spans="2:6" ht="16.5" customHeight="1">
      <c r="B19" s="2">
        <f t="shared" si="0"/>
        <v>8</v>
      </c>
      <c r="C19" s="42" t="s">
        <v>57</v>
      </c>
      <c r="D19" s="55"/>
      <c r="E19" s="60" t="s">
        <v>12</v>
      </c>
      <c r="F19" s="50" t="s">
        <v>61</v>
      </c>
    </row>
    <row r="20" spans="2:6" ht="16.5" customHeight="1">
      <c r="B20" s="2">
        <f t="shared" si="0"/>
        <v>9</v>
      </c>
      <c r="C20" s="42" t="s">
        <v>58</v>
      </c>
      <c r="D20" s="55" t="s">
        <v>12</v>
      </c>
      <c r="E20" s="60"/>
      <c r="F20" s="50" t="s">
        <v>56</v>
      </c>
    </row>
    <row r="21" spans="2:6" ht="16.5" customHeight="1">
      <c r="B21" s="2">
        <f t="shared" si="0"/>
        <v>10</v>
      </c>
      <c r="C21" s="43" t="s">
        <v>135</v>
      </c>
      <c r="D21" s="55" t="s">
        <v>12</v>
      </c>
      <c r="E21" s="60"/>
      <c r="F21" s="50" t="s">
        <v>56</v>
      </c>
    </row>
    <row r="22" spans="2:6" ht="16.5" customHeight="1">
      <c r="B22" s="2">
        <f t="shared" si="0"/>
        <v>11</v>
      </c>
      <c r="C22" s="43" t="s">
        <v>136</v>
      </c>
      <c r="D22" s="55" t="s">
        <v>12</v>
      </c>
      <c r="E22" s="60"/>
      <c r="F22" s="50" t="s">
        <v>56</v>
      </c>
    </row>
    <row r="23" spans="2:6" ht="16.5" customHeight="1">
      <c r="B23" s="2">
        <f t="shared" si="0"/>
        <v>12</v>
      </c>
      <c r="C23" s="42" t="s">
        <v>137</v>
      </c>
      <c r="D23" s="55" t="s">
        <v>12</v>
      </c>
      <c r="E23" s="60"/>
      <c r="F23" s="50" t="s">
        <v>56</v>
      </c>
    </row>
    <row r="24" spans="2:6" ht="16.5" customHeight="1">
      <c r="B24" s="2">
        <f t="shared" si="0"/>
        <v>13</v>
      </c>
      <c r="C24" s="42" t="s">
        <v>59</v>
      </c>
      <c r="D24" s="55" t="s">
        <v>12</v>
      </c>
      <c r="E24" s="60"/>
      <c r="F24" s="50" t="s">
        <v>56</v>
      </c>
    </row>
    <row r="25" spans="2:6" s="23" customFormat="1" ht="16.5" customHeight="1">
      <c r="B25" s="2">
        <f t="shared" si="0"/>
        <v>14</v>
      </c>
      <c r="C25" s="44" t="s">
        <v>60</v>
      </c>
      <c r="D25" s="56" t="s">
        <v>12</v>
      </c>
      <c r="E25" s="61"/>
      <c r="F25" s="51" t="s">
        <v>56</v>
      </c>
    </row>
    <row r="26" spans="2:6" s="23" customFormat="1" ht="16.5" customHeight="1">
      <c r="B26" s="2">
        <f t="shared" si="0"/>
        <v>15</v>
      </c>
      <c r="C26" s="44" t="s">
        <v>138</v>
      </c>
      <c r="D26" s="56" t="s">
        <v>12</v>
      </c>
      <c r="E26" s="61"/>
      <c r="F26" s="51" t="s">
        <v>56</v>
      </c>
    </row>
    <row r="27" spans="2:6" s="23" customFormat="1" ht="16.5" customHeight="1">
      <c r="B27" s="2">
        <f t="shared" si="0"/>
        <v>16</v>
      </c>
      <c r="C27" s="42" t="s">
        <v>153</v>
      </c>
      <c r="D27" s="55" t="s">
        <v>12</v>
      </c>
      <c r="E27" s="61"/>
      <c r="F27" s="51" t="s">
        <v>56</v>
      </c>
    </row>
    <row r="28" spans="2:6" ht="16.5" customHeight="1">
      <c r="B28" s="2">
        <f t="shared" si="0"/>
        <v>17</v>
      </c>
      <c r="C28" s="43" t="s">
        <v>139</v>
      </c>
      <c r="D28" s="55" t="s">
        <v>12</v>
      </c>
      <c r="E28" s="60"/>
      <c r="F28" s="50" t="s">
        <v>56</v>
      </c>
    </row>
    <row r="29" spans="2:6" ht="16.5" customHeight="1">
      <c r="B29" s="2">
        <f t="shared" si="0"/>
        <v>18</v>
      </c>
      <c r="C29" s="43" t="s">
        <v>140</v>
      </c>
      <c r="D29" s="55" t="s">
        <v>12</v>
      </c>
      <c r="E29" s="60"/>
      <c r="F29" s="50" t="s">
        <v>56</v>
      </c>
    </row>
    <row r="30" spans="2:6" ht="16.5" customHeight="1">
      <c r="B30" s="2">
        <f t="shared" si="0"/>
        <v>19</v>
      </c>
      <c r="C30" s="43" t="s">
        <v>141</v>
      </c>
      <c r="D30" s="55" t="s">
        <v>12</v>
      </c>
      <c r="E30" s="60"/>
      <c r="F30" s="50" t="s">
        <v>56</v>
      </c>
    </row>
    <row r="31" spans="2:6" ht="16.5" customHeight="1">
      <c r="B31" s="2">
        <f t="shared" si="0"/>
        <v>20</v>
      </c>
      <c r="C31" s="43" t="s">
        <v>142</v>
      </c>
      <c r="D31" s="55" t="s">
        <v>12</v>
      </c>
      <c r="E31" s="60"/>
      <c r="F31" s="50" t="s">
        <v>56</v>
      </c>
    </row>
    <row r="32" spans="2:6" ht="16.5" customHeight="1">
      <c r="B32" s="2">
        <f t="shared" si="0"/>
        <v>21</v>
      </c>
      <c r="C32" s="44" t="s">
        <v>143</v>
      </c>
      <c r="D32" s="56" t="s">
        <v>12</v>
      </c>
      <c r="E32" s="61"/>
      <c r="F32" s="51" t="s">
        <v>56</v>
      </c>
    </row>
    <row r="33" spans="2:6" ht="16.5" customHeight="1">
      <c r="B33" s="2">
        <f t="shared" si="0"/>
        <v>22</v>
      </c>
      <c r="C33" s="44" t="s">
        <v>144</v>
      </c>
      <c r="D33" s="56" t="s">
        <v>12</v>
      </c>
      <c r="E33" s="61"/>
      <c r="F33" s="51" t="s">
        <v>56</v>
      </c>
    </row>
    <row r="34" spans="2:6" ht="16.5" customHeight="1">
      <c r="B34" s="2">
        <f t="shared" si="0"/>
        <v>23</v>
      </c>
      <c r="C34" s="44" t="s">
        <v>145</v>
      </c>
      <c r="D34" s="56" t="s">
        <v>12</v>
      </c>
      <c r="E34" s="61"/>
      <c r="F34" s="51" t="s">
        <v>56</v>
      </c>
    </row>
    <row r="35" spans="2:6" ht="16.5" customHeight="1">
      <c r="B35" s="2">
        <f t="shared" si="0"/>
        <v>24</v>
      </c>
      <c r="C35" s="44" t="s">
        <v>146</v>
      </c>
      <c r="D35" s="56" t="s">
        <v>12</v>
      </c>
      <c r="E35" s="61"/>
      <c r="F35" s="51" t="s">
        <v>56</v>
      </c>
    </row>
    <row r="36" spans="2:6" ht="16.5" customHeight="1">
      <c r="B36" s="2">
        <f t="shared" si="0"/>
        <v>25</v>
      </c>
      <c r="C36" s="44" t="s">
        <v>147</v>
      </c>
      <c r="D36" s="56" t="s">
        <v>12</v>
      </c>
      <c r="E36" s="61"/>
      <c r="F36" s="51" t="s">
        <v>56</v>
      </c>
    </row>
    <row r="37" spans="2:6" ht="16.5" customHeight="1">
      <c r="B37" s="2">
        <f t="shared" si="0"/>
        <v>26</v>
      </c>
      <c r="C37" s="44" t="s">
        <v>156</v>
      </c>
      <c r="D37" s="56" t="s">
        <v>12</v>
      </c>
      <c r="E37" s="61"/>
      <c r="F37" s="51" t="s">
        <v>56</v>
      </c>
    </row>
    <row r="38" spans="2:6" ht="16.5" customHeight="1">
      <c r="B38" s="2">
        <f t="shared" si="0"/>
        <v>27</v>
      </c>
      <c r="C38" s="44" t="s">
        <v>148</v>
      </c>
      <c r="D38" s="56" t="s">
        <v>12</v>
      </c>
      <c r="E38" s="61"/>
      <c r="F38" s="51" t="s">
        <v>56</v>
      </c>
    </row>
    <row r="39" spans="2:7" ht="16.5" customHeight="1">
      <c r="B39" s="2">
        <f t="shared" si="0"/>
        <v>28</v>
      </c>
      <c r="C39" s="45" t="s">
        <v>149</v>
      </c>
      <c r="D39" s="56" t="s">
        <v>12</v>
      </c>
      <c r="E39" s="61"/>
      <c r="F39" s="51" t="s">
        <v>56</v>
      </c>
      <c r="G39" s="24"/>
    </row>
    <row r="40" spans="2:7" ht="16.5" customHeight="1">
      <c r="B40" s="2">
        <f t="shared" si="0"/>
        <v>29</v>
      </c>
      <c r="C40" s="45" t="s">
        <v>150</v>
      </c>
      <c r="D40" s="56" t="s">
        <v>12</v>
      </c>
      <c r="E40" s="61"/>
      <c r="F40" s="51" t="s">
        <v>56</v>
      </c>
      <c r="G40" s="24"/>
    </row>
    <row r="41" spans="2:7" ht="16.5" customHeight="1">
      <c r="B41" s="2">
        <f t="shared" si="0"/>
        <v>30</v>
      </c>
      <c r="C41" s="45" t="s">
        <v>151</v>
      </c>
      <c r="D41" s="56" t="s">
        <v>12</v>
      </c>
      <c r="E41" s="61"/>
      <c r="F41" s="51" t="s">
        <v>56</v>
      </c>
      <c r="G41" s="24"/>
    </row>
    <row r="42" spans="2:6" ht="16.5" customHeight="1">
      <c r="B42" s="2">
        <f t="shared" si="0"/>
        <v>31</v>
      </c>
      <c r="C42" s="43" t="s">
        <v>152</v>
      </c>
      <c r="D42" s="55"/>
      <c r="E42" s="60" t="s">
        <v>12</v>
      </c>
      <c r="F42" s="52" t="s">
        <v>62</v>
      </c>
    </row>
    <row r="43" spans="1:6" s="22" customFormat="1" ht="15">
      <c r="A43" s="4"/>
      <c r="B43" s="2">
        <f t="shared" si="0"/>
        <v>32</v>
      </c>
      <c r="C43" s="46" t="s">
        <v>20</v>
      </c>
      <c r="D43" s="55" t="s">
        <v>12</v>
      </c>
      <c r="E43" s="60"/>
      <c r="F43" s="50" t="s">
        <v>56</v>
      </c>
    </row>
    <row r="44" spans="1:6" s="22" customFormat="1" ht="15">
      <c r="A44" s="4"/>
      <c r="B44" s="2">
        <f t="shared" si="0"/>
        <v>33</v>
      </c>
      <c r="C44" s="46" t="s">
        <v>33</v>
      </c>
      <c r="D44" s="55" t="s">
        <v>12</v>
      </c>
      <c r="E44" s="60"/>
      <c r="F44" s="50" t="s">
        <v>56</v>
      </c>
    </row>
    <row r="45" spans="1:6" s="22" customFormat="1" ht="15">
      <c r="A45" s="4"/>
      <c r="B45" s="2">
        <f t="shared" si="0"/>
        <v>34</v>
      </c>
      <c r="C45" s="46" t="s">
        <v>18</v>
      </c>
      <c r="D45" s="55" t="s">
        <v>12</v>
      </c>
      <c r="E45" s="60"/>
      <c r="F45" s="50" t="s">
        <v>56</v>
      </c>
    </row>
    <row r="46" spans="1:6" s="22" customFormat="1" ht="15">
      <c r="A46" s="4"/>
      <c r="B46" s="2">
        <f t="shared" si="0"/>
        <v>35</v>
      </c>
      <c r="C46" s="46" t="s">
        <v>19</v>
      </c>
      <c r="D46" s="55" t="s">
        <v>12</v>
      </c>
      <c r="E46" s="60"/>
      <c r="F46" s="50" t="s">
        <v>56</v>
      </c>
    </row>
    <row r="47" spans="1:6" s="22" customFormat="1" ht="15">
      <c r="A47" s="4"/>
      <c r="B47" s="2">
        <f t="shared" si="0"/>
        <v>36</v>
      </c>
      <c r="C47" s="46" t="s">
        <v>72</v>
      </c>
      <c r="D47" s="55"/>
      <c r="E47" s="60" t="s">
        <v>12</v>
      </c>
      <c r="F47" s="50" t="s">
        <v>74</v>
      </c>
    </row>
    <row r="48" spans="1:6" s="22" customFormat="1" ht="15">
      <c r="A48" s="4"/>
      <c r="B48" s="2">
        <f t="shared" si="0"/>
        <v>37</v>
      </c>
      <c r="C48" s="46" t="s">
        <v>73</v>
      </c>
      <c r="D48" s="55" t="s">
        <v>12</v>
      </c>
      <c r="E48" s="60"/>
      <c r="F48" s="50" t="s">
        <v>56</v>
      </c>
    </row>
    <row r="49" spans="1:6" s="22" customFormat="1" ht="15.75" thickBot="1">
      <c r="A49" s="4"/>
      <c r="B49" s="3">
        <f t="shared" si="0"/>
        <v>38</v>
      </c>
      <c r="C49" s="47" t="s">
        <v>71</v>
      </c>
      <c r="D49" s="57" t="s">
        <v>12</v>
      </c>
      <c r="E49" s="62"/>
      <c r="F49" s="53" t="s">
        <v>56</v>
      </c>
    </row>
    <row r="50" spans="1:6" s="22" customFormat="1" ht="15" thickBot="1">
      <c r="A50" s="4"/>
      <c r="B50" s="25"/>
      <c r="C50" s="26"/>
      <c r="D50" s="25"/>
      <c r="E50" s="25"/>
      <c r="F50" s="25"/>
    </row>
    <row r="51" spans="1:6" s="22" customFormat="1" ht="15" thickBot="1">
      <c r="A51" s="4"/>
      <c r="B51" s="27" t="s">
        <v>5</v>
      </c>
      <c r="C51" s="28" t="s">
        <v>81</v>
      </c>
      <c r="D51" s="29" t="s">
        <v>9</v>
      </c>
      <c r="E51" s="30" t="s">
        <v>10</v>
      </c>
      <c r="F51" s="31" t="s">
        <v>28</v>
      </c>
    </row>
    <row r="52" spans="1:6" s="22" customFormat="1" ht="15">
      <c r="A52" s="4"/>
      <c r="B52" s="2">
        <f>+B49+1</f>
        <v>39</v>
      </c>
      <c r="C52" s="46" t="s">
        <v>14</v>
      </c>
      <c r="D52" s="55"/>
      <c r="E52" s="60" t="s">
        <v>13</v>
      </c>
      <c r="F52" s="50" t="s">
        <v>56</v>
      </c>
    </row>
    <row r="53" spans="1:6" s="22" customFormat="1" ht="15">
      <c r="A53" s="4"/>
      <c r="B53" s="2">
        <f>+B52+1</f>
        <v>40</v>
      </c>
      <c r="C53" s="46" t="s">
        <v>15</v>
      </c>
      <c r="D53" s="55"/>
      <c r="E53" s="60" t="s">
        <v>13</v>
      </c>
      <c r="F53" s="50" t="s">
        <v>56</v>
      </c>
    </row>
    <row r="54" spans="1:6" s="22" customFormat="1" ht="15">
      <c r="A54" s="4"/>
      <c r="B54" s="2">
        <f aca="true" t="shared" si="1" ref="B54:B60">+B53+1</f>
        <v>41</v>
      </c>
      <c r="C54" s="46" t="s">
        <v>30</v>
      </c>
      <c r="D54" s="55"/>
      <c r="E54" s="60" t="s">
        <v>13</v>
      </c>
      <c r="F54" s="50" t="s">
        <v>56</v>
      </c>
    </row>
    <row r="55" spans="1:6" s="22" customFormat="1" ht="15">
      <c r="A55" s="4"/>
      <c r="B55" s="2">
        <f t="shared" si="1"/>
        <v>42</v>
      </c>
      <c r="C55" s="46" t="s">
        <v>31</v>
      </c>
      <c r="D55" s="55"/>
      <c r="E55" s="60" t="s">
        <v>13</v>
      </c>
      <c r="F55" s="50" t="s">
        <v>56</v>
      </c>
    </row>
    <row r="56" spans="1:6" s="22" customFormat="1" ht="15">
      <c r="A56" s="4"/>
      <c r="B56" s="2">
        <f t="shared" si="1"/>
        <v>43</v>
      </c>
      <c r="C56" s="46" t="s">
        <v>48</v>
      </c>
      <c r="D56" s="55"/>
      <c r="E56" s="60" t="s">
        <v>13</v>
      </c>
      <c r="F56" s="50"/>
    </row>
    <row r="57" spans="1:6" s="22" customFormat="1" ht="15">
      <c r="A57" s="4"/>
      <c r="B57" s="2">
        <f t="shared" si="1"/>
        <v>44</v>
      </c>
      <c r="C57" s="46" t="s">
        <v>161</v>
      </c>
      <c r="D57" s="55"/>
      <c r="E57" s="60" t="s">
        <v>13</v>
      </c>
      <c r="F57" s="50"/>
    </row>
    <row r="58" spans="1:6" s="22" customFormat="1" ht="15">
      <c r="A58" s="4"/>
      <c r="B58" s="2">
        <f t="shared" si="1"/>
        <v>45</v>
      </c>
      <c r="C58" s="46" t="s">
        <v>49</v>
      </c>
      <c r="D58" s="55"/>
      <c r="E58" s="60" t="s">
        <v>13</v>
      </c>
      <c r="F58" s="50" t="s">
        <v>56</v>
      </c>
    </row>
    <row r="59" spans="1:6" s="22" customFormat="1" ht="15">
      <c r="A59" s="4"/>
      <c r="B59" s="2">
        <f t="shared" si="1"/>
        <v>46</v>
      </c>
      <c r="C59" s="46" t="s">
        <v>21</v>
      </c>
      <c r="D59" s="55"/>
      <c r="E59" s="60" t="s">
        <v>13</v>
      </c>
      <c r="F59" s="50" t="s">
        <v>56</v>
      </c>
    </row>
    <row r="60" spans="1:6" s="22" customFormat="1" ht="15.75" thickBot="1">
      <c r="A60" s="4"/>
      <c r="B60" s="2">
        <f t="shared" si="1"/>
        <v>47</v>
      </c>
      <c r="C60" s="46" t="s">
        <v>32</v>
      </c>
      <c r="D60" s="55"/>
      <c r="E60" s="60" t="s">
        <v>13</v>
      </c>
      <c r="F60" s="50" t="s">
        <v>56</v>
      </c>
    </row>
    <row r="61" spans="1:6" s="22" customFormat="1" ht="15" thickBot="1">
      <c r="A61" s="4"/>
      <c r="B61" s="27" t="s">
        <v>7</v>
      </c>
      <c r="C61" s="28" t="s">
        <v>159</v>
      </c>
      <c r="D61" s="29" t="s">
        <v>9</v>
      </c>
      <c r="E61" s="30" t="s">
        <v>10</v>
      </c>
      <c r="F61" s="31" t="s">
        <v>28</v>
      </c>
    </row>
    <row r="62" spans="1:6" s="22" customFormat="1" ht="15">
      <c r="A62" s="4"/>
      <c r="B62" s="2">
        <f>+B60+1</f>
        <v>48</v>
      </c>
      <c r="C62" s="46" t="s">
        <v>36</v>
      </c>
      <c r="D62" s="55" t="s">
        <v>12</v>
      </c>
      <c r="E62" s="60"/>
      <c r="F62" s="50" t="s">
        <v>37</v>
      </c>
    </row>
    <row r="63" spans="1:6" s="22" customFormat="1" ht="15">
      <c r="A63" s="4"/>
      <c r="B63" s="2">
        <f aca="true" t="shared" si="2" ref="B63:B68">+B62+1</f>
        <v>49</v>
      </c>
      <c r="C63" s="46" t="s">
        <v>121</v>
      </c>
      <c r="D63" s="55"/>
      <c r="E63" s="60" t="s">
        <v>13</v>
      </c>
      <c r="F63" s="50" t="s">
        <v>122</v>
      </c>
    </row>
    <row r="64" spans="1:6" s="22" customFormat="1" ht="15">
      <c r="A64" s="4"/>
      <c r="B64" s="2">
        <f t="shared" si="2"/>
        <v>50</v>
      </c>
      <c r="C64" s="46" t="s">
        <v>65</v>
      </c>
      <c r="D64" s="55"/>
      <c r="E64" s="60" t="s">
        <v>13</v>
      </c>
      <c r="F64" s="50" t="s">
        <v>56</v>
      </c>
    </row>
    <row r="65" spans="1:6" s="22" customFormat="1" ht="15">
      <c r="A65" s="4"/>
      <c r="B65" s="2">
        <f t="shared" si="2"/>
        <v>51</v>
      </c>
      <c r="C65" s="46" t="s">
        <v>66</v>
      </c>
      <c r="D65" s="55"/>
      <c r="E65" s="60" t="s">
        <v>13</v>
      </c>
      <c r="F65" s="50" t="s">
        <v>56</v>
      </c>
    </row>
    <row r="66" spans="1:6" s="22" customFormat="1" ht="15">
      <c r="A66" s="4"/>
      <c r="B66" s="2">
        <f t="shared" si="2"/>
        <v>52</v>
      </c>
      <c r="C66" s="46" t="s">
        <v>67</v>
      </c>
      <c r="D66" s="55"/>
      <c r="E66" s="60" t="s">
        <v>13</v>
      </c>
      <c r="F66" s="50" t="s">
        <v>56</v>
      </c>
    </row>
    <row r="67" spans="1:6" s="22" customFormat="1" ht="15">
      <c r="A67" s="4"/>
      <c r="B67" s="2">
        <f t="shared" si="2"/>
        <v>53</v>
      </c>
      <c r="C67" s="46" t="s">
        <v>68</v>
      </c>
      <c r="D67" s="55"/>
      <c r="E67" s="60" t="s">
        <v>13</v>
      </c>
      <c r="F67" s="50" t="s">
        <v>56</v>
      </c>
    </row>
    <row r="68" spans="1:6" s="22" customFormat="1" ht="15.75" thickBot="1">
      <c r="A68" s="4"/>
      <c r="B68" s="2">
        <f t="shared" si="2"/>
        <v>54</v>
      </c>
      <c r="C68" s="46" t="s">
        <v>69</v>
      </c>
      <c r="D68" s="55"/>
      <c r="E68" s="60" t="s">
        <v>13</v>
      </c>
      <c r="F68" s="50" t="s">
        <v>56</v>
      </c>
    </row>
    <row r="69" spans="2:6" ht="15" thickBot="1">
      <c r="B69" s="27" t="s">
        <v>8</v>
      </c>
      <c r="C69" s="28" t="s">
        <v>160</v>
      </c>
      <c r="D69" s="29" t="s">
        <v>9</v>
      </c>
      <c r="E69" s="30" t="s">
        <v>10</v>
      </c>
      <c r="F69" s="31" t="s">
        <v>28</v>
      </c>
    </row>
    <row r="70" spans="1:6" s="22" customFormat="1" ht="15">
      <c r="A70" s="4"/>
      <c r="B70" s="2">
        <f>+B68+1</f>
        <v>55</v>
      </c>
      <c r="C70" s="46" t="s">
        <v>22</v>
      </c>
      <c r="D70" s="55"/>
      <c r="E70" s="60" t="s">
        <v>13</v>
      </c>
      <c r="F70" s="50" t="s">
        <v>29</v>
      </c>
    </row>
    <row r="71" spans="1:6" s="22" customFormat="1" ht="15">
      <c r="A71" s="4"/>
      <c r="B71" s="2">
        <f>+B70+1</f>
        <v>56</v>
      </c>
      <c r="C71" s="46" t="s">
        <v>23</v>
      </c>
      <c r="D71" s="55" t="s">
        <v>12</v>
      </c>
      <c r="E71" s="60"/>
      <c r="F71" s="50" t="s">
        <v>56</v>
      </c>
    </row>
    <row r="72" spans="1:6" s="22" customFormat="1" ht="15">
      <c r="A72" s="4"/>
      <c r="B72" s="2">
        <f>+B71+1</f>
        <v>57</v>
      </c>
      <c r="C72" s="46" t="s">
        <v>24</v>
      </c>
      <c r="D72" s="55" t="s">
        <v>12</v>
      </c>
      <c r="E72" s="60"/>
      <c r="F72" s="50" t="s">
        <v>56</v>
      </c>
    </row>
    <row r="73" spans="1:6" s="22" customFormat="1" ht="15">
      <c r="A73" s="4"/>
      <c r="B73" s="2">
        <f>+B72+1</f>
        <v>58</v>
      </c>
      <c r="C73" s="46" t="s">
        <v>25</v>
      </c>
      <c r="D73" s="55" t="s">
        <v>12</v>
      </c>
      <c r="E73" s="60"/>
      <c r="F73" s="50" t="s">
        <v>56</v>
      </c>
    </row>
    <row r="74" spans="1:6" s="22" customFormat="1" ht="15">
      <c r="A74" s="4"/>
      <c r="B74" s="2">
        <f>+B73+1</f>
        <v>59</v>
      </c>
      <c r="C74" s="46" t="s">
        <v>26</v>
      </c>
      <c r="D74" s="55"/>
      <c r="E74" s="60" t="s">
        <v>13</v>
      </c>
      <c r="F74" s="50" t="s">
        <v>38</v>
      </c>
    </row>
    <row r="75" spans="1:6" s="22" customFormat="1" ht="15">
      <c r="A75" s="4"/>
      <c r="B75" s="2">
        <f>+B74+1</f>
        <v>60</v>
      </c>
      <c r="C75" s="46" t="s">
        <v>27</v>
      </c>
      <c r="D75" s="55"/>
      <c r="E75" s="60" t="s">
        <v>13</v>
      </c>
      <c r="F75" s="50" t="s">
        <v>29</v>
      </c>
    </row>
    <row r="76" spans="2:6" ht="14.25">
      <c r="B76" s="25"/>
      <c r="C76" s="34"/>
      <c r="D76" s="25"/>
      <c r="E76" s="25"/>
      <c r="F76" s="33"/>
    </row>
    <row r="77" spans="1:6" s="22" customFormat="1" ht="14.25">
      <c r="A77" s="4"/>
      <c r="B77" s="25"/>
      <c r="C77" s="26"/>
      <c r="D77" s="25"/>
      <c r="E77" s="25"/>
      <c r="F77" s="25"/>
    </row>
    <row r="78" spans="1:6" s="22" customFormat="1" ht="15" thickBot="1">
      <c r="A78" s="4"/>
      <c r="B78" s="25"/>
      <c r="C78" s="26"/>
      <c r="D78" s="25"/>
      <c r="E78" s="25"/>
      <c r="F78" s="25"/>
    </row>
    <row r="79" spans="1:6" s="13" customFormat="1" ht="32.25" customHeight="1" thickBot="1">
      <c r="A79" s="12"/>
      <c r="B79" s="96" t="s">
        <v>162</v>
      </c>
      <c r="C79" s="97"/>
      <c r="D79" s="97"/>
      <c r="E79" s="97"/>
      <c r="F79" s="98"/>
    </row>
    <row r="80" spans="1:6" s="22" customFormat="1" ht="15" thickBot="1">
      <c r="A80" s="4"/>
      <c r="B80" s="25"/>
      <c r="C80" s="26"/>
      <c r="D80" s="25"/>
      <c r="E80" s="25"/>
      <c r="F80" s="25"/>
    </row>
    <row r="81" spans="1:6" s="77" customFormat="1" ht="27" customHeight="1" thickBot="1">
      <c r="A81" s="75"/>
      <c r="B81" s="84" t="s">
        <v>186</v>
      </c>
      <c r="C81" s="85"/>
      <c r="D81" s="87">
        <f>COUNTIF(D84:D104,"x")/COUNTA(B84:B90,B93:B98,B101:B104)</f>
        <v>0.29411764705882354</v>
      </c>
      <c r="E81" s="88"/>
      <c r="F81" s="76"/>
    </row>
    <row r="82" spans="1:6" s="77" customFormat="1" ht="27" customHeight="1" thickBot="1">
      <c r="A82" s="75"/>
      <c r="B82" s="78"/>
      <c r="C82" s="78"/>
      <c r="D82" s="79"/>
      <c r="E82" s="79"/>
      <c r="F82" s="76"/>
    </row>
    <row r="83" spans="1:6" s="22" customFormat="1" ht="15" thickBot="1">
      <c r="A83" s="4"/>
      <c r="B83" s="27" t="s">
        <v>163</v>
      </c>
      <c r="C83" s="28" t="s">
        <v>81</v>
      </c>
      <c r="D83" s="29" t="s">
        <v>9</v>
      </c>
      <c r="E83" s="30" t="s">
        <v>10</v>
      </c>
      <c r="F83" s="31" t="s">
        <v>28</v>
      </c>
    </row>
    <row r="84" spans="1:6" s="22" customFormat="1" ht="15">
      <c r="A84" s="4"/>
      <c r="B84" s="2">
        <f>+B75+1</f>
        <v>61</v>
      </c>
      <c r="C84" s="46" t="s">
        <v>64</v>
      </c>
      <c r="D84" s="55" t="s">
        <v>12</v>
      </c>
      <c r="E84" s="60"/>
      <c r="F84" s="50" t="s">
        <v>56</v>
      </c>
    </row>
    <row r="85" spans="1:6" s="22" customFormat="1" ht="15">
      <c r="A85" s="4"/>
      <c r="B85" s="2">
        <f aca="true" t="shared" si="3" ref="B85:B90">+B84+1</f>
        <v>62</v>
      </c>
      <c r="C85" s="46" t="s">
        <v>16</v>
      </c>
      <c r="D85" s="55"/>
      <c r="E85" s="60" t="s">
        <v>13</v>
      </c>
      <c r="F85" s="50" t="s">
        <v>56</v>
      </c>
    </row>
    <row r="86" spans="1:6" s="22" customFormat="1" ht="15">
      <c r="A86" s="4"/>
      <c r="B86" s="2">
        <f t="shared" si="3"/>
        <v>63</v>
      </c>
      <c r="C86" s="46" t="s">
        <v>165</v>
      </c>
      <c r="D86" s="55"/>
      <c r="E86" s="60" t="s">
        <v>13</v>
      </c>
      <c r="F86" s="50"/>
    </row>
    <row r="87" spans="1:6" s="22" customFormat="1" ht="16.5" customHeight="1">
      <c r="A87" s="4"/>
      <c r="B87" s="2">
        <f t="shared" si="3"/>
        <v>64</v>
      </c>
      <c r="C87" s="66" t="s">
        <v>164</v>
      </c>
      <c r="D87" s="55"/>
      <c r="E87" s="60" t="s">
        <v>13</v>
      </c>
      <c r="F87" s="50" t="s">
        <v>56</v>
      </c>
    </row>
    <row r="88" spans="1:6" s="22" customFormat="1" ht="15">
      <c r="A88" s="4"/>
      <c r="B88" s="2">
        <f t="shared" si="3"/>
        <v>65</v>
      </c>
      <c r="C88" s="46" t="s">
        <v>17</v>
      </c>
      <c r="D88" s="55" t="s">
        <v>12</v>
      </c>
      <c r="E88" s="60"/>
      <c r="F88" s="50" t="s">
        <v>56</v>
      </c>
    </row>
    <row r="89" spans="1:6" s="22" customFormat="1" ht="15">
      <c r="A89" s="4"/>
      <c r="B89" s="2">
        <f t="shared" si="3"/>
        <v>66</v>
      </c>
      <c r="C89" s="46" t="s">
        <v>75</v>
      </c>
      <c r="D89" s="55"/>
      <c r="E89" s="60" t="s">
        <v>13</v>
      </c>
      <c r="F89" s="50" t="s">
        <v>76</v>
      </c>
    </row>
    <row r="90" spans="1:6" s="22" customFormat="1" ht="15.75" thickBot="1">
      <c r="A90" s="4"/>
      <c r="B90" s="3">
        <f t="shared" si="3"/>
        <v>67</v>
      </c>
      <c r="C90" s="47" t="s">
        <v>77</v>
      </c>
      <c r="D90" s="57"/>
      <c r="E90" s="62" t="s">
        <v>13</v>
      </c>
      <c r="F90" s="53" t="s">
        <v>56</v>
      </c>
    </row>
    <row r="91" spans="1:6" s="22" customFormat="1" ht="15" thickBot="1">
      <c r="A91" s="4"/>
      <c r="B91" s="25"/>
      <c r="C91" s="26"/>
      <c r="D91" s="25"/>
      <c r="E91" s="25"/>
      <c r="F91" s="25"/>
    </row>
    <row r="92" spans="2:6" ht="15" thickBot="1">
      <c r="B92" s="27" t="s">
        <v>166</v>
      </c>
      <c r="C92" s="31" t="s">
        <v>70</v>
      </c>
      <c r="D92" s="29" t="s">
        <v>9</v>
      </c>
      <c r="E92" s="30" t="s">
        <v>10</v>
      </c>
      <c r="F92" s="31" t="s">
        <v>28</v>
      </c>
    </row>
    <row r="93" spans="1:6" s="22" customFormat="1" ht="15">
      <c r="A93" s="4"/>
      <c r="B93" s="2">
        <f>+B90+1</f>
        <v>68</v>
      </c>
      <c r="C93" s="67" t="s">
        <v>167</v>
      </c>
      <c r="D93" s="55"/>
      <c r="E93" s="60" t="s">
        <v>13</v>
      </c>
      <c r="F93" s="50" t="s">
        <v>56</v>
      </c>
    </row>
    <row r="94" spans="1:6" s="22" customFormat="1" ht="15">
      <c r="A94" s="4"/>
      <c r="B94" s="2">
        <f>+B93+1</f>
        <v>69</v>
      </c>
      <c r="C94" s="67" t="s">
        <v>50</v>
      </c>
      <c r="D94" s="55"/>
      <c r="E94" s="60" t="s">
        <v>13</v>
      </c>
      <c r="F94" s="50" t="s">
        <v>56</v>
      </c>
    </row>
    <row r="95" spans="1:6" s="22" customFormat="1" ht="15">
      <c r="A95" s="4"/>
      <c r="B95" s="2">
        <f>+B94+1</f>
        <v>70</v>
      </c>
      <c r="C95" s="67" t="s">
        <v>51</v>
      </c>
      <c r="D95" s="55"/>
      <c r="E95" s="60" t="s">
        <v>13</v>
      </c>
      <c r="F95" s="50" t="s">
        <v>56</v>
      </c>
    </row>
    <row r="96" spans="1:6" s="22" customFormat="1" ht="15">
      <c r="A96" s="4"/>
      <c r="B96" s="2">
        <f>+B95+1</f>
        <v>71</v>
      </c>
      <c r="C96" s="67" t="s">
        <v>52</v>
      </c>
      <c r="D96" s="55"/>
      <c r="E96" s="60" t="s">
        <v>13</v>
      </c>
      <c r="F96" s="50" t="s">
        <v>56</v>
      </c>
    </row>
    <row r="97" spans="1:6" s="22" customFormat="1" ht="15">
      <c r="A97" s="4"/>
      <c r="B97" s="2">
        <f>+B96+1</f>
        <v>72</v>
      </c>
      <c r="C97" s="67" t="s">
        <v>53</v>
      </c>
      <c r="D97" s="55"/>
      <c r="E97" s="60" t="s">
        <v>13</v>
      </c>
      <c r="F97" s="50" t="s">
        <v>56</v>
      </c>
    </row>
    <row r="98" spans="1:6" s="22" customFormat="1" ht="15.75" thickBot="1">
      <c r="A98" s="4"/>
      <c r="B98" s="3">
        <f>+B97+1</f>
        <v>73</v>
      </c>
      <c r="C98" s="68" t="s">
        <v>35</v>
      </c>
      <c r="D98" s="57" t="s">
        <v>12</v>
      </c>
      <c r="E98" s="62"/>
      <c r="F98" s="53" t="s">
        <v>120</v>
      </c>
    </row>
    <row r="99" spans="1:6" s="22" customFormat="1" ht="15.75" thickBot="1">
      <c r="A99" s="4"/>
      <c r="B99" s="70"/>
      <c r="C99" s="63"/>
      <c r="D99" s="32"/>
      <c r="E99" s="71"/>
      <c r="F99" s="72"/>
    </row>
    <row r="100" spans="2:6" ht="15" thickBot="1">
      <c r="B100" s="27" t="s">
        <v>173</v>
      </c>
      <c r="C100" s="28" t="s">
        <v>175</v>
      </c>
      <c r="D100" s="29" t="s">
        <v>9</v>
      </c>
      <c r="E100" s="30" t="s">
        <v>10</v>
      </c>
      <c r="F100" s="31" t="s">
        <v>28</v>
      </c>
    </row>
    <row r="101" spans="1:6" s="22" customFormat="1" ht="15">
      <c r="A101" s="4"/>
      <c r="B101" s="2">
        <f>+B98+1</f>
        <v>74</v>
      </c>
      <c r="C101" s="67" t="s">
        <v>41</v>
      </c>
      <c r="D101" s="55" t="s">
        <v>12</v>
      </c>
      <c r="E101" s="60"/>
      <c r="F101" s="50" t="s">
        <v>56</v>
      </c>
    </row>
    <row r="102" spans="1:6" s="22" customFormat="1" ht="15">
      <c r="A102" s="4"/>
      <c r="B102" s="2">
        <f>+B101+1</f>
        <v>75</v>
      </c>
      <c r="C102" s="67" t="s">
        <v>44</v>
      </c>
      <c r="D102" s="55"/>
      <c r="E102" s="60" t="s">
        <v>13</v>
      </c>
      <c r="F102" s="50" t="s">
        <v>55</v>
      </c>
    </row>
    <row r="103" spans="1:6" s="22" customFormat="1" ht="15">
      <c r="A103" s="4"/>
      <c r="B103" s="2">
        <f>+B102+1</f>
        <v>76</v>
      </c>
      <c r="C103" s="67" t="s">
        <v>118</v>
      </c>
      <c r="D103" s="55" t="s">
        <v>12</v>
      </c>
      <c r="E103" s="60"/>
      <c r="F103" s="50" t="s">
        <v>56</v>
      </c>
    </row>
    <row r="104" spans="1:6" s="22" customFormat="1" ht="15">
      <c r="A104" s="4"/>
      <c r="B104" s="2">
        <f>+B103+1</f>
        <v>77</v>
      </c>
      <c r="C104" s="67" t="s">
        <v>119</v>
      </c>
      <c r="D104" s="55"/>
      <c r="E104" s="60" t="s">
        <v>13</v>
      </c>
      <c r="F104" s="50" t="s">
        <v>56</v>
      </c>
    </row>
    <row r="105" spans="2:6" ht="14.25">
      <c r="B105" s="25"/>
      <c r="C105" s="33"/>
      <c r="D105" s="25"/>
      <c r="E105" s="25"/>
      <c r="F105" s="33"/>
    </row>
    <row r="106" spans="2:6" ht="14.25">
      <c r="B106" s="25"/>
      <c r="C106" s="33"/>
      <c r="D106" s="25"/>
      <c r="E106" s="25"/>
      <c r="F106" s="33"/>
    </row>
    <row r="107" spans="2:6" ht="15" thickBot="1">
      <c r="B107" s="25"/>
      <c r="C107" s="33"/>
      <c r="D107" s="25"/>
      <c r="E107" s="25"/>
      <c r="F107" s="25"/>
    </row>
    <row r="108" spans="1:6" s="13" customFormat="1" ht="32.25" customHeight="1" thickBot="1">
      <c r="A108" s="12"/>
      <c r="B108" s="91" t="s">
        <v>168</v>
      </c>
      <c r="C108" s="92"/>
      <c r="D108" s="92"/>
      <c r="E108" s="92"/>
      <c r="F108" s="93"/>
    </row>
    <row r="109" spans="2:5" ht="15" thickBot="1">
      <c r="B109" s="25"/>
      <c r="C109" s="14"/>
      <c r="D109" s="25"/>
      <c r="E109" s="25"/>
    </row>
    <row r="110" spans="1:6" s="77" customFormat="1" ht="27" customHeight="1" thickBot="1">
      <c r="A110" s="75"/>
      <c r="B110" s="84" t="s">
        <v>187</v>
      </c>
      <c r="C110" s="85"/>
      <c r="D110" s="87">
        <f>COUNTIF(D113:D187,"x")/COUNTA(B113:B118,B123:B134,B136:B144,B146:B155,B157:B167,B169:B170,B172:B177,B180:B187)</f>
        <v>0.5</v>
      </c>
      <c r="E110" s="88"/>
      <c r="F110" s="76"/>
    </row>
    <row r="111" spans="1:6" s="77" customFormat="1" ht="27" customHeight="1" thickBot="1">
      <c r="A111" s="75"/>
      <c r="B111" s="78"/>
      <c r="C111" s="78"/>
      <c r="D111" s="79"/>
      <c r="E111" s="79"/>
      <c r="F111" s="76"/>
    </row>
    <row r="112" spans="2:6" ht="15" thickBot="1">
      <c r="B112" s="27" t="s">
        <v>174</v>
      </c>
      <c r="C112" s="31" t="s">
        <v>169</v>
      </c>
      <c r="D112" s="29" t="s">
        <v>9</v>
      </c>
      <c r="E112" s="30" t="s">
        <v>10</v>
      </c>
      <c r="F112" s="31" t="s">
        <v>28</v>
      </c>
    </row>
    <row r="113" spans="1:6" s="22" customFormat="1" ht="15">
      <c r="A113" s="4"/>
      <c r="B113" s="2">
        <f>+B104+1</f>
        <v>78</v>
      </c>
      <c r="C113" s="67" t="s">
        <v>170</v>
      </c>
      <c r="D113" s="55"/>
      <c r="E113" s="60" t="s">
        <v>13</v>
      </c>
      <c r="F113" s="50" t="s">
        <v>56</v>
      </c>
    </row>
    <row r="114" spans="1:6" s="22" customFormat="1" ht="15">
      <c r="A114" s="4"/>
      <c r="B114" s="2">
        <f>+B113+1</f>
        <v>79</v>
      </c>
      <c r="C114" s="67" t="s">
        <v>171</v>
      </c>
      <c r="D114" s="55"/>
      <c r="E114" s="60" t="s">
        <v>13</v>
      </c>
      <c r="F114" s="50" t="s">
        <v>56</v>
      </c>
    </row>
    <row r="115" spans="1:6" s="22" customFormat="1" ht="15">
      <c r="A115" s="4"/>
      <c r="B115" s="2">
        <f>+B114+1</f>
        <v>80</v>
      </c>
      <c r="C115" s="46" t="s">
        <v>45</v>
      </c>
      <c r="D115" s="55"/>
      <c r="E115" s="60" t="s">
        <v>13</v>
      </c>
      <c r="F115" s="50" t="s">
        <v>56</v>
      </c>
    </row>
    <row r="116" spans="1:6" s="22" customFormat="1" ht="15">
      <c r="A116" s="4"/>
      <c r="B116" s="2">
        <f>+B115+1</f>
        <v>81</v>
      </c>
      <c r="C116" s="46" t="s">
        <v>47</v>
      </c>
      <c r="D116" s="55"/>
      <c r="E116" s="60" t="s">
        <v>13</v>
      </c>
      <c r="F116" s="50" t="s">
        <v>56</v>
      </c>
    </row>
    <row r="117" spans="1:6" s="22" customFormat="1" ht="15">
      <c r="A117" s="4"/>
      <c r="B117" s="2">
        <f>+B116+1</f>
        <v>82</v>
      </c>
      <c r="C117" s="46" t="s">
        <v>46</v>
      </c>
      <c r="D117" s="55"/>
      <c r="E117" s="60" t="s">
        <v>13</v>
      </c>
      <c r="F117" s="50" t="s">
        <v>56</v>
      </c>
    </row>
    <row r="118" spans="1:6" s="22" customFormat="1" ht="15.75" thickBot="1">
      <c r="A118" s="4"/>
      <c r="B118" s="3">
        <f>+B117+1</f>
        <v>83</v>
      </c>
      <c r="C118" s="47" t="s">
        <v>172</v>
      </c>
      <c r="D118" s="57"/>
      <c r="E118" s="62" t="s">
        <v>13</v>
      </c>
      <c r="F118" s="53" t="s">
        <v>56</v>
      </c>
    </row>
    <row r="119" spans="1:6" s="22" customFormat="1" ht="15.75" thickBot="1">
      <c r="A119" s="4"/>
      <c r="B119" s="64"/>
      <c r="C119" s="26"/>
      <c r="D119" s="25"/>
      <c r="E119" s="69"/>
      <c r="F119" s="65"/>
    </row>
    <row r="120" spans="2:6" ht="17.25" customHeight="1" thickBot="1">
      <c r="B120" s="27" t="s">
        <v>176</v>
      </c>
      <c r="C120" s="89" t="s">
        <v>83</v>
      </c>
      <c r="D120" s="89"/>
      <c r="E120" s="89"/>
      <c r="F120" s="90"/>
    </row>
    <row r="121" spans="2:6" s="23" customFormat="1" ht="17.25" customHeight="1" thickBot="1">
      <c r="B121" s="35"/>
      <c r="C121" s="36"/>
      <c r="D121" s="37"/>
      <c r="E121" s="37"/>
      <c r="F121" s="38"/>
    </row>
    <row r="122" spans="2:6" ht="17.25" customHeight="1" thickBot="1">
      <c r="B122" s="39" t="s">
        <v>177</v>
      </c>
      <c r="C122" s="28" t="s">
        <v>82</v>
      </c>
      <c r="D122" s="29" t="s">
        <v>9</v>
      </c>
      <c r="E122" s="30" t="s">
        <v>10</v>
      </c>
      <c r="F122" s="31" t="s">
        <v>28</v>
      </c>
    </row>
    <row r="123" spans="1:6" s="22" customFormat="1" ht="15">
      <c r="A123" s="4"/>
      <c r="B123" s="2">
        <f>+B118+1</f>
        <v>84</v>
      </c>
      <c r="C123" s="67" t="s">
        <v>104</v>
      </c>
      <c r="D123" s="55" t="s">
        <v>12</v>
      </c>
      <c r="E123" s="60"/>
      <c r="F123" s="50" t="s">
        <v>56</v>
      </c>
    </row>
    <row r="124" spans="1:6" s="22" customFormat="1" ht="15">
      <c r="A124" s="4"/>
      <c r="B124" s="2">
        <f>+B123+1</f>
        <v>85</v>
      </c>
      <c r="C124" s="67" t="s">
        <v>84</v>
      </c>
      <c r="D124" s="55" t="s">
        <v>12</v>
      </c>
      <c r="E124" s="60"/>
      <c r="F124" s="50" t="s">
        <v>56</v>
      </c>
    </row>
    <row r="125" spans="1:6" s="22" customFormat="1" ht="15">
      <c r="A125" s="4"/>
      <c r="B125" s="2">
        <f aca="true" t="shared" si="4" ref="B125:B134">+B124+1</f>
        <v>86</v>
      </c>
      <c r="C125" s="67" t="s">
        <v>85</v>
      </c>
      <c r="D125" s="55" t="s">
        <v>12</v>
      </c>
      <c r="E125" s="60"/>
      <c r="F125" s="50" t="s">
        <v>56</v>
      </c>
    </row>
    <row r="126" spans="1:6" s="22" customFormat="1" ht="15">
      <c r="A126" s="4"/>
      <c r="B126" s="2">
        <f t="shared" si="4"/>
        <v>87</v>
      </c>
      <c r="C126" s="67" t="s">
        <v>97</v>
      </c>
      <c r="D126" s="55"/>
      <c r="E126" s="60" t="s">
        <v>13</v>
      </c>
      <c r="F126" s="50" t="s">
        <v>96</v>
      </c>
    </row>
    <row r="127" spans="1:6" s="22" customFormat="1" ht="15">
      <c r="A127" s="4"/>
      <c r="B127" s="2">
        <f t="shared" si="4"/>
        <v>88</v>
      </c>
      <c r="C127" s="67" t="s">
        <v>86</v>
      </c>
      <c r="D127" s="55"/>
      <c r="E127" s="60" t="s">
        <v>13</v>
      </c>
      <c r="F127" s="50" t="s">
        <v>96</v>
      </c>
    </row>
    <row r="128" spans="1:6" s="22" customFormat="1" ht="15">
      <c r="A128" s="4"/>
      <c r="B128" s="2">
        <f t="shared" si="4"/>
        <v>89</v>
      </c>
      <c r="C128" s="67" t="s">
        <v>87</v>
      </c>
      <c r="D128" s="55"/>
      <c r="E128" s="60" t="s">
        <v>13</v>
      </c>
      <c r="F128" s="50" t="s">
        <v>56</v>
      </c>
    </row>
    <row r="129" spans="1:6" s="22" customFormat="1" ht="15">
      <c r="A129" s="4"/>
      <c r="B129" s="2">
        <f t="shared" si="4"/>
        <v>90</v>
      </c>
      <c r="C129" s="67" t="s">
        <v>88</v>
      </c>
      <c r="D129" s="55"/>
      <c r="E129" s="60" t="s">
        <v>13</v>
      </c>
      <c r="F129" s="50" t="s">
        <v>56</v>
      </c>
    </row>
    <row r="130" spans="1:6" s="22" customFormat="1" ht="15">
      <c r="A130" s="4"/>
      <c r="B130" s="2">
        <f t="shared" si="4"/>
        <v>91</v>
      </c>
      <c r="C130" s="67" t="s">
        <v>90</v>
      </c>
      <c r="D130" s="55" t="s">
        <v>12</v>
      </c>
      <c r="E130" s="60"/>
      <c r="F130" s="50" t="s">
        <v>56</v>
      </c>
    </row>
    <row r="131" spans="1:6" s="22" customFormat="1" ht="15">
      <c r="A131" s="4"/>
      <c r="B131" s="2">
        <f t="shared" si="4"/>
        <v>92</v>
      </c>
      <c r="C131" s="67" t="s">
        <v>92</v>
      </c>
      <c r="D131" s="55" t="s">
        <v>12</v>
      </c>
      <c r="E131" s="60"/>
      <c r="F131" s="50" t="s">
        <v>93</v>
      </c>
    </row>
    <row r="132" spans="1:6" s="22" customFormat="1" ht="15">
      <c r="A132" s="4"/>
      <c r="B132" s="2">
        <f t="shared" si="4"/>
        <v>93</v>
      </c>
      <c r="C132" s="67" t="s">
        <v>98</v>
      </c>
      <c r="D132" s="55"/>
      <c r="E132" s="60" t="s">
        <v>13</v>
      </c>
      <c r="F132" s="50" t="s">
        <v>56</v>
      </c>
    </row>
    <row r="133" spans="1:6" s="22" customFormat="1" ht="15">
      <c r="A133" s="4"/>
      <c r="B133" s="2">
        <f t="shared" si="4"/>
        <v>94</v>
      </c>
      <c r="C133" s="67" t="s">
        <v>94</v>
      </c>
      <c r="D133" s="55"/>
      <c r="E133" s="60" t="s">
        <v>13</v>
      </c>
      <c r="F133" s="50" t="s">
        <v>56</v>
      </c>
    </row>
    <row r="134" spans="1:6" s="22" customFormat="1" ht="15.75" thickBot="1">
      <c r="A134" s="4"/>
      <c r="B134" s="2">
        <f t="shared" si="4"/>
        <v>95</v>
      </c>
      <c r="C134" s="67" t="s">
        <v>91</v>
      </c>
      <c r="D134" s="55"/>
      <c r="E134" s="60" t="s">
        <v>13</v>
      </c>
      <c r="F134" s="50" t="s">
        <v>56</v>
      </c>
    </row>
    <row r="135" spans="2:6" ht="15" thickBot="1">
      <c r="B135" s="39" t="s">
        <v>178</v>
      </c>
      <c r="C135" s="28" t="s">
        <v>89</v>
      </c>
      <c r="D135" s="29" t="s">
        <v>9</v>
      </c>
      <c r="E135" s="30" t="s">
        <v>10</v>
      </c>
      <c r="F135" s="31" t="s">
        <v>28</v>
      </c>
    </row>
    <row r="136" spans="1:6" s="22" customFormat="1" ht="15">
      <c r="A136" s="4"/>
      <c r="B136" s="2">
        <f>+B134+1</f>
        <v>96</v>
      </c>
      <c r="C136" s="67" t="s">
        <v>95</v>
      </c>
      <c r="D136" s="55" t="s">
        <v>12</v>
      </c>
      <c r="E136" s="60"/>
      <c r="F136" s="50" t="s">
        <v>56</v>
      </c>
    </row>
    <row r="137" spans="1:6" s="22" customFormat="1" ht="15">
      <c r="A137" s="4"/>
      <c r="B137" s="2">
        <f>+B136+1</f>
        <v>97</v>
      </c>
      <c r="C137" s="67" t="s">
        <v>90</v>
      </c>
      <c r="D137" s="55" t="s">
        <v>12</v>
      </c>
      <c r="E137" s="60"/>
      <c r="F137" s="50" t="s">
        <v>56</v>
      </c>
    </row>
    <row r="138" spans="1:6" s="22" customFormat="1" ht="15">
      <c r="A138" s="4"/>
      <c r="B138" s="2">
        <f aca="true" t="shared" si="5" ref="B138:B144">+B137+1</f>
        <v>98</v>
      </c>
      <c r="C138" s="67" t="s">
        <v>34</v>
      </c>
      <c r="D138" s="55" t="s">
        <v>12</v>
      </c>
      <c r="E138" s="60"/>
      <c r="F138" s="50" t="s">
        <v>56</v>
      </c>
    </row>
    <row r="139" spans="1:6" s="22" customFormat="1" ht="15">
      <c r="A139" s="4"/>
      <c r="B139" s="2">
        <f t="shared" si="5"/>
        <v>99</v>
      </c>
      <c r="C139" s="67" t="s">
        <v>99</v>
      </c>
      <c r="D139" s="55"/>
      <c r="E139" s="60" t="s">
        <v>13</v>
      </c>
      <c r="F139" s="50" t="s">
        <v>56</v>
      </c>
    </row>
    <row r="140" spans="1:6" s="22" customFormat="1" ht="15">
      <c r="A140" s="4"/>
      <c r="B140" s="2">
        <f t="shared" si="5"/>
        <v>100</v>
      </c>
      <c r="C140" s="67" t="s">
        <v>100</v>
      </c>
      <c r="D140" s="55"/>
      <c r="E140" s="60" t="s">
        <v>13</v>
      </c>
      <c r="F140" s="50" t="s">
        <v>56</v>
      </c>
    </row>
    <row r="141" spans="1:6" s="22" customFormat="1" ht="15">
      <c r="A141" s="4"/>
      <c r="B141" s="2">
        <f t="shared" si="5"/>
        <v>101</v>
      </c>
      <c r="C141" s="67" t="s">
        <v>92</v>
      </c>
      <c r="D141" s="55" t="s">
        <v>12</v>
      </c>
      <c r="E141" s="60"/>
      <c r="F141" s="50" t="s">
        <v>93</v>
      </c>
    </row>
    <row r="142" spans="1:6" s="22" customFormat="1" ht="15">
      <c r="A142" s="4"/>
      <c r="B142" s="2">
        <f t="shared" si="5"/>
        <v>102</v>
      </c>
      <c r="C142" s="67" t="s">
        <v>101</v>
      </c>
      <c r="D142" s="55" t="s">
        <v>12</v>
      </c>
      <c r="E142" s="60"/>
      <c r="F142" s="50" t="s">
        <v>56</v>
      </c>
    </row>
    <row r="143" spans="1:6" s="22" customFormat="1" ht="15">
      <c r="A143" s="4"/>
      <c r="B143" s="2">
        <f t="shared" si="5"/>
        <v>103</v>
      </c>
      <c r="C143" s="67" t="s">
        <v>94</v>
      </c>
      <c r="D143" s="55"/>
      <c r="E143" s="60" t="s">
        <v>13</v>
      </c>
      <c r="F143" s="50" t="s">
        <v>56</v>
      </c>
    </row>
    <row r="144" spans="1:6" s="22" customFormat="1" ht="15.75" thickBot="1">
      <c r="A144" s="4"/>
      <c r="B144" s="2">
        <f t="shared" si="5"/>
        <v>104</v>
      </c>
      <c r="C144" s="67" t="s">
        <v>102</v>
      </c>
      <c r="D144" s="55"/>
      <c r="E144" s="60" t="s">
        <v>13</v>
      </c>
      <c r="F144" s="50" t="s">
        <v>56</v>
      </c>
    </row>
    <row r="145" spans="2:6" ht="15" thickBot="1">
      <c r="B145" s="39" t="s">
        <v>179</v>
      </c>
      <c r="C145" s="28" t="s">
        <v>103</v>
      </c>
      <c r="D145" s="29" t="s">
        <v>9</v>
      </c>
      <c r="E145" s="30" t="s">
        <v>10</v>
      </c>
      <c r="F145" s="31" t="s">
        <v>28</v>
      </c>
    </row>
    <row r="146" spans="1:6" s="22" customFormat="1" ht="15">
      <c r="A146" s="4"/>
      <c r="B146" s="2">
        <f>+B144+1</f>
        <v>105</v>
      </c>
      <c r="C146" s="67" t="s">
        <v>110</v>
      </c>
      <c r="D146" s="55" t="s">
        <v>12</v>
      </c>
      <c r="E146" s="60"/>
      <c r="F146" s="50" t="s">
        <v>56</v>
      </c>
    </row>
    <row r="147" spans="1:6" s="22" customFormat="1" ht="15">
      <c r="A147" s="4"/>
      <c r="B147" s="2">
        <f>+B146+1</f>
        <v>106</v>
      </c>
      <c r="C147" s="67" t="s">
        <v>84</v>
      </c>
      <c r="D147" s="55" t="s">
        <v>12</v>
      </c>
      <c r="E147" s="60"/>
      <c r="F147" s="50" t="s">
        <v>56</v>
      </c>
    </row>
    <row r="148" spans="1:6" s="22" customFormat="1" ht="15">
      <c r="A148" s="4"/>
      <c r="B148" s="2">
        <f aca="true" t="shared" si="6" ref="B148:B155">+B147+1</f>
        <v>107</v>
      </c>
      <c r="C148" s="67" t="s">
        <v>105</v>
      </c>
      <c r="D148" s="55" t="s">
        <v>12</v>
      </c>
      <c r="E148" s="60"/>
      <c r="F148" s="50" t="s">
        <v>56</v>
      </c>
    </row>
    <row r="149" spans="1:6" s="22" customFormat="1" ht="15">
      <c r="A149" s="4"/>
      <c r="B149" s="2">
        <f t="shared" si="6"/>
        <v>108</v>
      </c>
      <c r="C149" s="67" t="s">
        <v>106</v>
      </c>
      <c r="D149" s="55" t="s">
        <v>12</v>
      </c>
      <c r="E149" s="60"/>
      <c r="F149" s="50" t="s">
        <v>56</v>
      </c>
    </row>
    <row r="150" spans="1:6" s="22" customFormat="1" ht="15">
      <c r="A150" s="4"/>
      <c r="B150" s="2">
        <f t="shared" si="6"/>
        <v>109</v>
      </c>
      <c r="C150" s="67" t="s">
        <v>86</v>
      </c>
      <c r="D150" s="55"/>
      <c r="E150" s="60" t="s">
        <v>13</v>
      </c>
      <c r="F150" s="50" t="s">
        <v>56</v>
      </c>
    </row>
    <row r="151" spans="1:6" s="22" customFormat="1" ht="15">
      <c r="A151" s="4"/>
      <c r="B151" s="2">
        <f t="shared" si="6"/>
        <v>110</v>
      </c>
      <c r="C151" s="67" t="s">
        <v>107</v>
      </c>
      <c r="D151" s="55"/>
      <c r="E151" s="60" t="s">
        <v>13</v>
      </c>
      <c r="F151" s="50" t="s">
        <v>56</v>
      </c>
    </row>
    <row r="152" spans="1:6" s="22" customFormat="1" ht="15">
      <c r="A152" s="4"/>
      <c r="B152" s="2">
        <f t="shared" si="6"/>
        <v>111</v>
      </c>
      <c r="C152" s="67" t="s">
        <v>92</v>
      </c>
      <c r="D152" s="55" t="s">
        <v>12</v>
      </c>
      <c r="E152" s="60"/>
      <c r="F152" s="50" t="s">
        <v>93</v>
      </c>
    </row>
    <row r="153" spans="1:6" s="22" customFormat="1" ht="15">
      <c r="A153" s="4"/>
      <c r="B153" s="2">
        <f t="shared" si="6"/>
        <v>112</v>
      </c>
      <c r="C153" s="67" t="s">
        <v>108</v>
      </c>
      <c r="D153" s="55" t="s">
        <v>12</v>
      </c>
      <c r="E153" s="60"/>
      <c r="F153" s="50" t="s">
        <v>56</v>
      </c>
    </row>
    <row r="154" spans="1:6" s="22" customFormat="1" ht="15">
      <c r="A154" s="4"/>
      <c r="B154" s="2">
        <f t="shared" si="6"/>
        <v>113</v>
      </c>
      <c r="C154" s="67" t="s">
        <v>94</v>
      </c>
      <c r="D154" s="55"/>
      <c r="E154" s="60" t="s">
        <v>13</v>
      </c>
      <c r="F154" s="50" t="s">
        <v>56</v>
      </c>
    </row>
    <row r="155" spans="1:6" s="22" customFormat="1" ht="15.75" thickBot="1">
      <c r="A155" s="4"/>
      <c r="B155" s="2">
        <f t="shared" si="6"/>
        <v>114</v>
      </c>
      <c r="C155" s="67" t="s">
        <v>154</v>
      </c>
      <c r="D155" s="55"/>
      <c r="E155" s="60" t="s">
        <v>13</v>
      </c>
      <c r="F155" s="50" t="s">
        <v>56</v>
      </c>
    </row>
    <row r="156" spans="2:6" ht="15" thickBot="1">
      <c r="B156" s="39" t="s">
        <v>180</v>
      </c>
      <c r="C156" s="28" t="s">
        <v>109</v>
      </c>
      <c r="D156" s="29" t="s">
        <v>9</v>
      </c>
      <c r="E156" s="30" t="s">
        <v>10</v>
      </c>
      <c r="F156" s="31" t="s">
        <v>28</v>
      </c>
    </row>
    <row r="157" spans="1:6" s="22" customFormat="1" ht="15">
      <c r="A157" s="4"/>
      <c r="B157" s="2">
        <f>+B155+1</f>
        <v>115</v>
      </c>
      <c r="C157" s="67" t="s">
        <v>111</v>
      </c>
      <c r="D157" s="55" t="s">
        <v>12</v>
      </c>
      <c r="E157" s="60"/>
      <c r="F157" s="50" t="s">
        <v>56</v>
      </c>
    </row>
    <row r="158" spans="1:6" s="22" customFormat="1" ht="15">
      <c r="A158" s="4"/>
      <c r="B158" s="2">
        <f>+B157+1</f>
        <v>116</v>
      </c>
      <c r="C158" s="67" t="s">
        <v>84</v>
      </c>
      <c r="D158" s="55" t="s">
        <v>12</v>
      </c>
      <c r="E158" s="60"/>
      <c r="F158" s="50" t="s">
        <v>56</v>
      </c>
    </row>
    <row r="159" spans="1:6" s="22" customFormat="1" ht="15">
      <c r="A159" s="4"/>
      <c r="B159" s="2">
        <f aca="true" t="shared" si="7" ref="B159:B167">+B158+1</f>
        <v>117</v>
      </c>
      <c r="C159" s="67" t="s">
        <v>105</v>
      </c>
      <c r="D159" s="55"/>
      <c r="E159" s="60" t="s">
        <v>13</v>
      </c>
      <c r="F159" s="50" t="s">
        <v>56</v>
      </c>
    </row>
    <row r="160" spans="1:6" s="22" customFormat="1" ht="15">
      <c r="A160" s="4"/>
      <c r="B160" s="2">
        <f t="shared" si="7"/>
        <v>118</v>
      </c>
      <c r="C160" s="67" t="s">
        <v>106</v>
      </c>
      <c r="D160" s="55" t="s">
        <v>12</v>
      </c>
      <c r="E160" s="60"/>
      <c r="F160" s="50" t="s">
        <v>56</v>
      </c>
    </row>
    <row r="161" spans="1:6" s="22" customFormat="1" ht="15">
      <c r="A161" s="4"/>
      <c r="B161" s="2">
        <f t="shared" si="7"/>
        <v>119</v>
      </c>
      <c r="C161" s="67" t="s">
        <v>86</v>
      </c>
      <c r="D161" s="55"/>
      <c r="E161" s="60" t="s">
        <v>13</v>
      </c>
      <c r="F161" s="50" t="s">
        <v>56</v>
      </c>
    </row>
    <row r="162" spans="1:6" s="22" customFormat="1" ht="15">
      <c r="A162" s="4"/>
      <c r="B162" s="2">
        <f t="shared" si="7"/>
        <v>120</v>
      </c>
      <c r="C162" s="67" t="s">
        <v>112</v>
      </c>
      <c r="D162" s="55"/>
      <c r="E162" s="60" t="s">
        <v>13</v>
      </c>
      <c r="F162" s="50" t="s">
        <v>56</v>
      </c>
    </row>
    <row r="163" spans="1:6" s="22" customFormat="1" ht="15">
      <c r="A163" s="4"/>
      <c r="B163" s="2">
        <f t="shared" si="7"/>
        <v>121</v>
      </c>
      <c r="C163" s="67" t="s">
        <v>113</v>
      </c>
      <c r="D163" s="55"/>
      <c r="E163" s="60"/>
      <c r="F163" s="50"/>
    </row>
    <row r="164" spans="1:6" s="22" customFormat="1" ht="15">
      <c r="A164" s="4"/>
      <c r="B164" s="2">
        <f t="shared" si="7"/>
        <v>122</v>
      </c>
      <c r="C164" s="67" t="s">
        <v>92</v>
      </c>
      <c r="D164" s="55" t="s">
        <v>12</v>
      </c>
      <c r="E164" s="60"/>
      <c r="F164" s="50" t="s">
        <v>93</v>
      </c>
    </row>
    <row r="165" spans="1:6" s="22" customFormat="1" ht="15">
      <c r="A165" s="4"/>
      <c r="B165" s="2">
        <f t="shared" si="7"/>
        <v>123</v>
      </c>
      <c r="C165" s="67" t="s">
        <v>108</v>
      </c>
      <c r="D165" s="55" t="s">
        <v>12</v>
      </c>
      <c r="E165" s="60"/>
      <c r="F165" s="50" t="s">
        <v>56</v>
      </c>
    </row>
    <row r="166" spans="1:6" s="22" customFormat="1" ht="15">
      <c r="A166" s="4"/>
      <c r="B166" s="2">
        <f t="shared" si="7"/>
        <v>124</v>
      </c>
      <c r="C166" s="67" t="s">
        <v>94</v>
      </c>
      <c r="D166" s="55"/>
      <c r="E166" s="60" t="s">
        <v>13</v>
      </c>
      <c r="F166" s="50" t="s">
        <v>56</v>
      </c>
    </row>
    <row r="167" spans="1:6" s="22" customFormat="1" ht="15.75" thickBot="1">
      <c r="A167" s="4"/>
      <c r="B167" s="2">
        <f t="shared" si="7"/>
        <v>125</v>
      </c>
      <c r="C167" s="67" t="s">
        <v>102</v>
      </c>
      <c r="D167" s="55"/>
      <c r="E167" s="60" t="s">
        <v>13</v>
      </c>
      <c r="F167" s="50" t="s">
        <v>56</v>
      </c>
    </row>
    <row r="168" spans="2:6" ht="15" thickBot="1">
      <c r="B168" s="39" t="s">
        <v>181</v>
      </c>
      <c r="C168" s="28" t="s">
        <v>123</v>
      </c>
      <c r="D168" s="29" t="s">
        <v>9</v>
      </c>
      <c r="E168" s="30" t="s">
        <v>10</v>
      </c>
      <c r="F168" s="31" t="s">
        <v>28</v>
      </c>
    </row>
    <row r="169" spans="1:6" s="22" customFormat="1" ht="15">
      <c r="A169" s="4"/>
      <c r="B169" s="2">
        <f>+B167+1</f>
        <v>126</v>
      </c>
      <c r="C169" s="67" t="s">
        <v>124</v>
      </c>
      <c r="D169" s="55"/>
      <c r="E169" s="60" t="s">
        <v>13</v>
      </c>
      <c r="F169" s="50" t="s">
        <v>125</v>
      </c>
    </row>
    <row r="170" spans="1:6" s="22" customFormat="1" ht="15.75" thickBot="1">
      <c r="A170" s="4"/>
      <c r="B170" s="3">
        <f>+B169+1</f>
        <v>127</v>
      </c>
      <c r="C170" s="68" t="s">
        <v>126</v>
      </c>
      <c r="D170" s="57"/>
      <c r="E170" s="62" t="s">
        <v>13</v>
      </c>
      <c r="F170" s="53" t="s">
        <v>127</v>
      </c>
    </row>
    <row r="171" spans="2:6" ht="15" thickBot="1">
      <c r="B171" s="39" t="s">
        <v>182</v>
      </c>
      <c r="C171" s="28" t="s">
        <v>183</v>
      </c>
      <c r="D171" s="29" t="s">
        <v>9</v>
      </c>
      <c r="E171" s="30" t="s">
        <v>10</v>
      </c>
      <c r="F171" s="31" t="s">
        <v>28</v>
      </c>
    </row>
    <row r="172" spans="1:6" s="22" customFormat="1" ht="15">
      <c r="A172" s="4"/>
      <c r="B172" s="2">
        <f>+B170+1</f>
        <v>128</v>
      </c>
      <c r="C172" s="67" t="s">
        <v>114</v>
      </c>
      <c r="D172" s="55" t="s">
        <v>12</v>
      </c>
      <c r="E172" s="60"/>
      <c r="F172" s="50" t="s">
        <v>56</v>
      </c>
    </row>
    <row r="173" spans="1:6" s="22" customFormat="1" ht="15">
      <c r="A173" s="4"/>
      <c r="B173" s="2">
        <f>+B172+1</f>
        <v>129</v>
      </c>
      <c r="C173" s="67" t="s">
        <v>84</v>
      </c>
      <c r="D173" s="55" t="s">
        <v>12</v>
      </c>
      <c r="E173" s="60"/>
      <c r="F173" s="50" t="s">
        <v>56</v>
      </c>
    </row>
    <row r="174" spans="1:6" s="22" customFormat="1" ht="15">
      <c r="A174" s="4"/>
      <c r="B174" s="2">
        <f>+B173+1</f>
        <v>130</v>
      </c>
      <c r="C174" s="67" t="s">
        <v>106</v>
      </c>
      <c r="D174" s="55" t="s">
        <v>12</v>
      </c>
      <c r="E174" s="60"/>
      <c r="F174" s="50" t="s">
        <v>56</v>
      </c>
    </row>
    <row r="175" spans="1:6" s="22" customFormat="1" ht="15">
      <c r="A175" s="4"/>
      <c r="B175" s="2">
        <f>+B174+1</f>
        <v>131</v>
      </c>
      <c r="C175" s="67" t="s">
        <v>115</v>
      </c>
      <c r="D175" s="55" t="s">
        <v>12</v>
      </c>
      <c r="E175" s="60"/>
      <c r="F175" s="50" t="s">
        <v>117</v>
      </c>
    </row>
    <row r="176" spans="1:6" s="22" customFormat="1" ht="15">
      <c r="A176" s="4"/>
      <c r="B176" s="2">
        <f>+B175+1</f>
        <v>132</v>
      </c>
      <c r="C176" s="67" t="s">
        <v>116</v>
      </c>
      <c r="D176" s="55" t="s">
        <v>12</v>
      </c>
      <c r="E176" s="60"/>
      <c r="F176" s="50" t="s">
        <v>93</v>
      </c>
    </row>
    <row r="177" spans="1:6" s="22" customFormat="1" ht="15.75" thickBot="1">
      <c r="A177" s="4"/>
      <c r="B177" s="3">
        <f>+B176+1</f>
        <v>133</v>
      </c>
      <c r="C177" s="68" t="s">
        <v>102</v>
      </c>
      <c r="D177" s="57"/>
      <c r="E177" s="62" t="s">
        <v>13</v>
      </c>
      <c r="F177" s="53" t="s">
        <v>56</v>
      </c>
    </row>
    <row r="178" spans="2:6" ht="15" thickBot="1">
      <c r="B178" s="25"/>
      <c r="C178" s="34"/>
      <c r="D178" s="25"/>
      <c r="E178" s="25"/>
      <c r="F178" s="25"/>
    </row>
    <row r="179" spans="2:6" ht="15" thickBot="1">
      <c r="B179" s="27" t="s">
        <v>184</v>
      </c>
      <c r="C179" s="31" t="s">
        <v>78</v>
      </c>
      <c r="D179" s="29" t="s">
        <v>9</v>
      </c>
      <c r="E179" s="30" t="s">
        <v>10</v>
      </c>
      <c r="F179" s="31" t="s">
        <v>28</v>
      </c>
    </row>
    <row r="180" spans="1:6" s="22" customFormat="1" ht="15">
      <c r="A180" s="4"/>
      <c r="B180" s="73">
        <f>+B177+1</f>
        <v>134</v>
      </c>
      <c r="C180" s="74" t="s">
        <v>157</v>
      </c>
      <c r="D180" s="55" t="s">
        <v>12</v>
      </c>
      <c r="E180" s="60"/>
      <c r="F180" s="50" t="s">
        <v>56</v>
      </c>
    </row>
    <row r="181" spans="1:6" s="22" customFormat="1" ht="15">
      <c r="A181" s="4"/>
      <c r="B181" s="2">
        <f>+B180+1</f>
        <v>135</v>
      </c>
      <c r="C181" s="67" t="s">
        <v>39</v>
      </c>
      <c r="D181" s="55" t="s">
        <v>12</v>
      </c>
      <c r="E181" s="60"/>
      <c r="F181" s="50" t="s">
        <v>40</v>
      </c>
    </row>
    <row r="182" spans="1:6" s="22" customFormat="1" ht="15">
      <c r="A182" s="4"/>
      <c r="B182" s="2">
        <f aca="true" t="shared" si="8" ref="B182:B187">+B181+1</f>
        <v>136</v>
      </c>
      <c r="C182" s="67" t="s">
        <v>42</v>
      </c>
      <c r="D182" s="55"/>
      <c r="E182" s="60" t="s">
        <v>13</v>
      </c>
      <c r="F182" s="50" t="s">
        <v>43</v>
      </c>
    </row>
    <row r="183" spans="1:6" s="22" customFormat="1" ht="15">
      <c r="A183" s="4"/>
      <c r="B183" s="2">
        <f t="shared" si="8"/>
        <v>137</v>
      </c>
      <c r="C183" s="67" t="s">
        <v>4</v>
      </c>
      <c r="D183" s="55"/>
      <c r="E183" s="60" t="s">
        <v>13</v>
      </c>
      <c r="F183" s="50" t="s">
        <v>54</v>
      </c>
    </row>
    <row r="184" spans="1:6" s="22" customFormat="1" ht="15">
      <c r="A184" s="4"/>
      <c r="B184" s="2">
        <f t="shared" si="8"/>
        <v>138</v>
      </c>
      <c r="C184" s="67" t="s">
        <v>0</v>
      </c>
      <c r="D184" s="55" t="s">
        <v>12</v>
      </c>
      <c r="E184" s="60"/>
      <c r="F184" s="50" t="s">
        <v>54</v>
      </c>
    </row>
    <row r="185" spans="1:6" s="22" customFormat="1" ht="15">
      <c r="A185" s="4"/>
      <c r="B185" s="2">
        <f t="shared" si="8"/>
        <v>139</v>
      </c>
      <c r="C185" s="67" t="s">
        <v>2</v>
      </c>
      <c r="D185" s="55" t="s">
        <v>12</v>
      </c>
      <c r="E185" s="60"/>
      <c r="F185" s="50" t="s">
        <v>56</v>
      </c>
    </row>
    <row r="186" spans="1:6" s="22" customFormat="1" ht="15">
      <c r="A186" s="4"/>
      <c r="B186" s="2">
        <f t="shared" si="8"/>
        <v>140</v>
      </c>
      <c r="C186" s="67" t="s">
        <v>1</v>
      </c>
      <c r="D186" s="55" t="s">
        <v>12</v>
      </c>
      <c r="E186" s="60"/>
      <c r="F186" s="50" t="s">
        <v>56</v>
      </c>
    </row>
    <row r="187" spans="1:6" s="22" customFormat="1" ht="15.75" thickBot="1">
      <c r="A187" s="4"/>
      <c r="B187" s="3">
        <f t="shared" si="8"/>
        <v>141</v>
      </c>
      <c r="C187" s="68" t="s">
        <v>3</v>
      </c>
      <c r="D187" s="57" t="s">
        <v>12</v>
      </c>
      <c r="E187" s="62"/>
      <c r="F187" s="53" t="s">
        <v>56</v>
      </c>
    </row>
    <row r="188" spans="2:5" ht="14.25">
      <c r="B188" s="25"/>
      <c r="C188" s="33"/>
      <c r="D188" s="25"/>
      <c r="E188" s="25"/>
    </row>
    <row r="189" ht="15" thickBot="1"/>
    <row r="190" spans="3:5" ht="18.75" thickBot="1">
      <c r="C190" s="81" t="s">
        <v>63</v>
      </c>
      <c r="D190" s="104">
        <f>AVERAGE(D191:E193)</f>
        <v>0.48137254901960785</v>
      </c>
      <c r="E190" s="105"/>
    </row>
    <row r="191" spans="3:5" ht="15">
      <c r="C191" s="82" t="s">
        <v>188</v>
      </c>
      <c r="D191" s="106">
        <f>+D9</f>
        <v>0.65</v>
      </c>
      <c r="E191" s="107"/>
    </row>
    <row r="192" spans="3:5" ht="15">
      <c r="C192" s="80" t="s">
        <v>190</v>
      </c>
      <c r="D192" s="94">
        <f>+D110</f>
        <v>0.5</v>
      </c>
      <c r="E192" s="95"/>
    </row>
    <row r="193" spans="3:5" ht="15.75" thickBot="1">
      <c r="C193" s="83" t="s">
        <v>189</v>
      </c>
      <c r="D193" s="108">
        <f>+D81</f>
        <v>0.29411764705882354</v>
      </c>
      <c r="E193" s="109"/>
    </row>
    <row r="200" ht="14.25">
      <c r="C200" s="34"/>
    </row>
    <row r="201" ht="14.25">
      <c r="C201" s="34"/>
    </row>
    <row r="202" ht="14.25">
      <c r="C202" s="34"/>
    </row>
  </sheetData>
  <sheetProtection/>
  <mergeCells count="18">
    <mergeCell ref="D193:E193"/>
    <mergeCell ref="C120:F120"/>
    <mergeCell ref="B108:F108"/>
    <mergeCell ref="D192:E192"/>
    <mergeCell ref="B7:F7"/>
    <mergeCell ref="B79:F79"/>
    <mergeCell ref="B2:F2"/>
    <mergeCell ref="B4:F4"/>
    <mergeCell ref="B5:F5"/>
    <mergeCell ref="D190:E190"/>
    <mergeCell ref="D191:E191"/>
    <mergeCell ref="B9:C9"/>
    <mergeCell ref="B8:C8"/>
    <mergeCell ref="D9:E9"/>
    <mergeCell ref="B81:C81"/>
    <mergeCell ref="D81:E81"/>
    <mergeCell ref="B110:C110"/>
    <mergeCell ref="D110:E110"/>
  </mergeCells>
  <printOptions horizontalCentered="1" verticalCentered="1"/>
  <pageMargins left="0" right="0" top="0" bottom="0" header="0" footer="0"/>
  <pageSetup fitToHeight="2" orientation="landscape" paperSize="9" scale="61" r:id="rId2"/>
  <rowBreaks count="3" manualBreakCount="3">
    <brk id="50" max="255" man="1"/>
    <brk id="106" max="5" man="1"/>
    <brk id="1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Intriago</dc:creator>
  <cp:keywords/>
  <dc:description/>
  <cp:lastModifiedBy>Camachitos</cp:lastModifiedBy>
  <cp:lastPrinted>2011-06-27T06:27:39Z</cp:lastPrinted>
  <dcterms:created xsi:type="dcterms:W3CDTF">2003-10-28T19:27:47Z</dcterms:created>
  <dcterms:modified xsi:type="dcterms:W3CDTF">2011-06-27T06:27:47Z</dcterms:modified>
  <cp:category/>
  <cp:version/>
  <cp:contentType/>
  <cp:contentStatus/>
</cp:coreProperties>
</file>